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345"/>
  </bookViews>
  <sheets>
    <sheet name="Металл" sheetId="1" r:id="rId1"/>
    <sheet name="Металл(1)" sheetId="6" r:id="rId2"/>
  </sheets>
  <calcPr calcId="145621" refMode="R1C1"/>
</workbook>
</file>

<file path=xl/calcChain.xml><?xml version="1.0" encoding="utf-8"?>
<calcChain xmlns="http://schemas.openxmlformats.org/spreadsheetml/2006/main">
  <c r="D114" i="1" l="1"/>
  <c r="E114" i="1"/>
  <c r="F114" i="1" s="1"/>
  <c r="F52" i="1" l="1"/>
  <c r="E52" i="1"/>
  <c r="D52" i="1"/>
  <c r="D70" i="1"/>
  <c r="E70" i="1"/>
  <c r="F70" i="1"/>
  <c r="D69" i="1"/>
  <c r="E69" i="1"/>
  <c r="F69" i="1" s="1"/>
  <c r="F76" i="1" l="1"/>
  <c r="E76" i="1"/>
  <c r="F64" i="1"/>
  <c r="F68" i="1"/>
  <c r="F111" i="1"/>
  <c r="E111" i="1"/>
  <c r="E112" i="1"/>
  <c r="F112" i="1" s="1"/>
  <c r="E89" i="1"/>
  <c r="F89" i="1" s="1"/>
  <c r="F161" i="1" l="1"/>
  <c r="F154" i="1"/>
  <c r="E149" i="1"/>
  <c r="E150" i="1"/>
  <c r="E151" i="1"/>
  <c r="E152" i="1"/>
  <c r="E148" i="1"/>
  <c r="E141" i="1"/>
  <c r="F132" i="1"/>
  <c r="E133" i="1"/>
  <c r="E134" i="1"/>
  <c r="E135" i="1"/>
  <c r="E132" i="1"/>
  <c r="F127" i="1"/>
  <c r="F129" i="1"/>
  <c r="E123" i="1"/>
  <c r="F123" i="1" s="1"/>
  <c r="E125" i="1"/>
  <c r="F125" i="1" s="1"/>
  <c r="E126" i="1"/>
  <c r="F126" i="1" s="1"/>
  <c r="E127" i="1"/>
  <c r="E128" i="1"/>
  <c r="F128" i="1" s="1"/>
  <c r="E129" i="1"/>
  <c r="E130" i="1"/>
  <c r="F130" i="1" s="1"/>
  <c r="E110" i="1"/>
  <c r="E115" i="1"/>
  <c r="E109" i="1"/>
  <c r="E106" i="1"/>
  <c r="E107" i="1"/>
  <c r="E105" i="1"/>
  <c r="F78" i="1"/>
  <c r="F79" i="1"/>
  <c r="E78" i="1"/>
  <c r="E79" i="1"/>
  <c r="E77" i="1"/>
  <c r="F77" i="1"/>
  <c r="E60" i="1"/>
  <c r="E61" i="1"/>
  <c r="E62" i="1"/>
  <c r="E63" i="1"/>
  <c r="E64" i="1"/>
  <c r="E65" i="1"/>
  <c r="E66" i="1"/>
  <c r="E67" i="1"/>
  <c r="E68" i="1"/>
  <c r="E73" i="1"/>
  <c r="F73" i="1" s="1"/>
  <c r="E74" i="1"/>
  <c r="E59" i="1"/>
  <c r="E57" i="1"/>
  <c r="E56" i="1"/>
  <c r="F24" i="1"/>
  <c r="F25" i="1"/>
  <c r="F3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F22" i="1" s="1"/>
  <c r="E23" i="1"/>
  <c r="F23" i="1" s="1"/>
  <c r="E24" i="1"/>
  <c r="E25" i="1"/>
  <c r="E26" i="1"/>
  <c r="F26" i="1" s="1"/>
  <c r="E27" i="1"/>
  <c r="F27" i="1" s="1"/>
  <c r="E28" i="1"/>
  <c r="F28" i="1" s="1"/>
  <c r="E29" i="1"/>
  <c r="F29" i="1" s="1"/>
  <c r="E30" i="1"/>
  <c r="F30" i="1" s="1"/>
  <c r="E31" i="1"/>
  <c r="E32" i="1"/>
  <c r="F32" i="1" s="1"/>
  <c r="E6" i="1"/>
  <c r="E51" i="1" l="1"/>
  <c r="E53" i="1"/>
  <c r="E54" i="1"/>
  <c r="E42" i="1"/>
  <c r="E43" i="1"/>
  <c r="E44" i="1"/>
  <c r="E45" i="1"/>
  <c r="E46" i="1"/>
  <c r="E47" i="1"/>
  <c r="E48" i="1"/>
  <c r="E49" i="1"/>
  <c r="E50" i="1"/>
  <c r="E35" i="1" l="1"/>
  <c r="E36" i="1"/>
  <c r="E37" i="1"/>
  <c r="E38" i="1"/>
  <c r="E39" i="1"/>
  <c r="E34" i="1"/>
  <c r="D118" i="1" l="1"/>
  <c r="D151" i="1" l="1"/>
  <c r="F151" i="1"/>
  <c r="D152" i="1" l="1"/>
  <c r="D149" i="1" l="1"/>
  <c r="F149" i="1"/>
  <c r="D31" i="1" l="1"/>
  <c r="D22" i="1"/>
  <c r="D54" i="1"/>
  <c r="F54" i="1"/>
  <c r="D64" i="1"/>
  <c r="D73" i="1" l="1"/>
  <c r="D68" i="1" l="1"/>
  <c r="F66" i="1"/>
  <c r="D66" i="1"/>
  <c r="D37" i="1" l="1"/>
  <c r="F37" i="1"/>
  <c r="E82" i="1" l="1"/>
  <c r="D50" i="1" l="1"/>
  <c r="F47" i="1" l="1"/>
  <c r="E83" i="1" l="1"/>
  <c r="E84" i="1"/>
  <c r="E85" i="1"/>
  <c r="E86" i="1"/>
  <c r="F85" i="1" l="1"/>
  <c r="E118" i="1"/>
  <c r="D32" i="1" l="1"/>
  <c r="D130" i="1" l="1"/>
  <c r="D47" i="1" l="1"/>
  <c r="D134" i="1" l="1"/>
  <c r="F134" i="1"/>
  <c r="D135" i="1"/>
  <c r="F135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D132" i="1" l="1"/>
  <c r="D45" i="1" l="1"/>
  <c r="F45" i="1"/>
  <c r="D19" i="1" l="1"/>
  <c r="D18" i="1"/>
  <c r="D124" i="1" l="1"/>
  <c r="G83" i="1" l="1"/>
  <c r="H83" i="1" s="1"/>
  <c r="F83" i="1"/>
  <c r="D83" i="1"/>
  <c r="D133" i="1" l="1"/>
  <c r="D29" i="1" l="1"/>
  <c r="D10" i="1" l="1"/>
  <c r="E98" i="1" l="1"/>
  <c r="D141" i="1" l="1"/>
  <c r="D11" i="1" l="1"/>
  <c r="D85" i="1" l="1"/>
  <c r="G81" i="1"/>
  <c r="H81" i="1" s="1"/>
  <c r="E81" i="1"/>
  <c r="F81" i="1" s="1"/>
  <c r="D81" i="1"/>
  <c r="F63" i="1" l="1"/>
  <c r="D63" i="1"/>
  <c r="G106" i="1" l="1"/>
  <c r="H106" i="1" s="1"/>
  <c r="F106" i="1"/>
  <c r="D106" i="1"/>
  <c r="F59" i="1" l="1"/>
  <c r="D59" i="1"/>
  <c r="G105" i="1" l="1"/>
  <c r="H105" i="1" s="1"/>
  <c r="F105" i="1"/>
  <c r="D105" i="1"/>
  <c r="F148" i="1" l="1"/>
  <c r="D148" i="1"/>
  <c r="F51" i="1"/>
  <c r="D51" i="1"/>
  <c r="F62" i="1"/>
  <c r="D62" i="1"/>
  <c r="F98" i="1" l="1"/>
  <c r="G98" i="1"/>
  <c r="H98" i="1" s="1"/>
  <c r="E99" i="1"/>
  <c r="F99" i="1" s="1"/>
  <c r="G99" i="1"/>
  <c r="H99" i="1" s="1"/>
  <c r="E100" i="1"/>
  <c r="F100" i="1" s="1"/>
  <c r="E101" i="1"/>
  <c r="F101" i="1" s="1"/>
  <c r="E102" i="1"/>
  <c r="F102" i="1" s="1"/>
  <c r="E103" i="1"/>
  <c r="F103" i="1" s="1"/>
  <c r="G103" i="1"/>
  <c r="H103" i="1" s="1"/>
  <c r="D122" i="1" l="1"/>
  <c r="G107" i="1" l="1"/>
  <c r="H107" i="1" s="1"/>
  <c r="F159" i="1" l="1"/>
  <c r="F158" i="1"/>
  <c r="G174" i="1"/>
  <c r="G173" i="1"/>
  <c r="F166" i="1"/>
  <c r="F167" i="1"/>
  <c r="F168" i="1"/>
  <c r="F169" i="1"/>
  <c r="F170" i="1"/>
  <c r="F171" i="1"/>
  <c r="D123" i="1" l="1"/>
  <c r="F117" i="1" l="1"/>
  <c r="F118" i="1"/>
  <c r="D115" i="1"/>
  <c r="F115" i="1"/>
  <c r="D57" i="1"/>
  <c r="F57" i="1"/>
  <c r="G84" i="1" l="1"/>
  <c r="H84" i="1" s="1"/>
  <c r="F84" i="1"/>
  <c r="D84" i="1"/>
  <c r="F50" i="1" l="1"/>
  <c r="D43" i="1" l="1"/>
  <c r="F43" i="1"/>
  <c r="D53" i="1"/>
  <c r="F53" i="1"/>
  <c r="F141" i="1" l="1"/>
  <c r="E139" i="1"/>
  <c r="E138" i="1"/>
  <c r="E137" i="1"/>
  <c r="F133" i="1"/>
  <c r="F107" i="1"/>
  <c r="D107" i="1"/>
  <c r="E91" i="1"/>
  <c r="F91" i="1" s="1"/>
  <c r="E90" i="1"/>
  <c r="F90" i="1" s="1"/>
  <c r="D90" i="1"/>
  <c r="D89" i="1"/>
  <c r="F86" i="1"/>
  <c r="D86" i="1"/>
  <c r="G82" i="1"/>
  <c r="H82" i="1" s="1"/>
  <c r="F82" i="1"/>
  <c r="D82" i="1"/>
  <c r="F49" i="1"/>
  <c r="D49" i="1"/>
  <c r="F48" i="1"/>
  <c r="D48" i="1"/>
  <c r="F46" i="1"/>
  <c r="D46" i="1"/>
  <c r="F44" i="1"/>
  <c r="D44" i="1"/>
  <c r="F42" i="1"/>
  <c r="D42" i="1"/>
  <c r="F39" i="1"/>
  <c r="D39" i="1"/>
  <c r="F38" i="1"/>
  <c r="D38" i="1"/>
  <c r="F36" i="1"/>
  <c r="D36" i="1"/>
  <c r="F35" i="1"/>
  <c r="D35" i="1"/>
  <c r="F34" i="1"/>
  <c r="D34" i="1"/>
  <c r="D129" i="1"/>
  <c r="D128" i="1"/>
  <c r="D127" i="1"/>
  <c r="D126" i="1"/>
  <c r="D125" i="1"/>
  <c r="D121" i="1"/>
  <c r="D112" i="1"/>
  <c r="D111" i="1"/>
  <c r="F110" i="1"/>
  <c r="D110" i="1"/>
  <c r="F109" i="1"/>
  <c r="D109" i="1"/>
  <c r="H76" i="1"/>
  <c r="G76" i="1" s="1"/>
  <c r="F152" i="1"/>
  <c r="F150" i="1"/>
  <c r="D150" i="1"/>
  <c r="F74" i="1"/>
  <c r="D74" i="1"/>
  <c r="F67" i="1"/>
  <c r="D67" i="1"/>
  <c r="F65" i="1"/>
  <c r="D65" i="1"/>
  <c r="F61" i="1"/>
  <c r="D61" i="1"/>
  <c r="F60" i="1"/>
  <c r="D60" i="1"/>
  <c r="F56" i="1"/>
  <c r="D56" i="1"/>
  <c r="D30" i="1"/>
  <c r="D28" i="1"/>
  <c r="D27" i="1"/>
  <c r="D26" i="1"/>
  <c r="D25" i="1"/>
  <c r="D24" i="1"/>
  <c r="D23" i="1"/>
  <c r="D21" i="1"/>
  <c r="D20" i="1"/>
  <c r="D17" i="1"/>
  <c r="D16" i="1"/>
  <c r="D15" i="1"/>
  <c r="D14" i="1"/>
  <c r="D13" i="1"/>
  <c r="D12" i="1"/>
  <c r="D9" i="1"/>
  <c r="D8" i="1"/>
  <c r="F6" i="1"/>
  <c r="D6" i="1"/>
  <c r="E146" i="1"/>
  <c r="F146" i="1" s="1"/>
  <c r="E145" i="1"/>
  <c r="F145" i="1" s="1"/>
  <c r="D145" i="1"/>
  <c r="C120" i="1"/>
</calcChain>
</file>

<file path=xl/sharedStrings.xml><?xml version="1.0" encoding="utf-8"?>
<sst xmlns="http://schemas.openxmlformats.org/spreadsheetml/2006/main" count="237" uniqueCount="206">
  <si>
    <t>СОРТАМЕНТ</t>
  </si>
  <si>
    <t>Вес
1 шт.
тн.</t>
  </si>
  <si>
    <t>Цена, руб.</t>
  </si>
  <si>
    <t>Цена наличный расчет, руб. (-3%)</t>
  </si>
  <si>
    <t>Акция (-5%)</t>
  </si>
  <si>
    <t>тн.
(с НДС)</t>
  </si>
  <si>
    <t>1 шт.</t>
  </si>
  <si>
    <t>1,2 моток</t>
  </si>
  <si>
    <t>1,6 моток</t>
  </si>
  <si>
    <t>15*15*1,5 (6 000)</t>
  </si>
  <si>
    <t>20*20*1,5 (6 000)</t>
  </si>
  <si>
    <t>20*20*2 (6 000)</t>
  </si>
  <si>
    <t>25*25*1,5(6 000)</t>
  </si>
  <si>
    <t>25*25*2(6 000)</t>
  </si>
  <si>
    <t>40*20*2 (6 000)</t>
  </si>
  <si>
    <t>40*40*2 (6 000)</t>
  </si>
  <si>
    <t>50*50*2 (6 000)</t>
  </si>
  <si>
    <t>50*25*2 (6 000)</t>
  </si>
  <si>
    <t>60*60*2 (6 000)</t>
  </si>
  <si>
    <t>60*60*3 (12 000)</t>
  </si>
  <si>
    <t>80*40*2 (6 000)</t>
  </si>
  <si>
    <t>80*40*3 (12 000)</t>
  </si>
  <si>
    <t>80*80*3 (12 000)</t>
  </si>
  <si>
    <t>100*100*3 (12 000)</t>
  </si>
  <si>
    <t>100*50*3 (12 000)</t>
  </si>
  <si>
    <t>120*80*4 (12 000)</t>
  </si>
  <si>
    <t>120*120*5 (12 000)</t>
  </si>
  <si>
    <t>Лист г/к, ст.3ПС, ГОСТ 19903-74</t>
  </si>
  <si>
    <t>г/к   2*1250*2500</t>
  </si>
  <si>
    <t>г/к   3*1250*2500</t>
  </si>
  <si>
    <t>г/к   3*1500*3000</t>
  </si>
  <si>
    <t>г/к   4*1500*3000</t>
  </si>
  <si>
    <t>г/к   6*1500*6000</t>
  </si>
  <si>
    <t>г/к   8*1500*6000</t>
  </si>
  <si>
    <t>г/к   10*1500*6000</t>
  </si>
  <si>
    <t>Полоса, ст.3ПС, ГОСТ 103-2006</t>
  </si>
  <si>
    <t>Лист просечно-вытяжной, ст.3СП</t>
  </si>
  <si>
    <t>Лист оцинкованный, ГОСТ 14918-80</t>
  </si>
  <si>
    <t>0,55*1250*2500</t>
  </si>
  <si>
    <t>0,0135</t>
  </si>
  <si>
    <t>0,7*1250*2500</t>
  </si>
  <si>
    <t>0,0172</t>
  </si>
  <si>
    <t>УОНИ – 13/55 d-3 (4,5кг)</t>
  </si>
  <si>
    <t>УОНИ – 13/55 d-4 (6кг)</t>
  </si>
  <si>
    <t>Арматура  А-240 (АI), ГОСТ 5781-82</t>
  </si>
  <si>
    <t>8  А240(АI) 6м</t>
  </si>
  <si>
    <t>6  А240(АI) моток</t>
  </si>
  <si>
    <t>8  А240(АI)моток</t>
  </si>
  <si>
    <t>Арматура 25Г2С А-400 (АIII), ГОСТ 5781-82</t>
  </si>
  <si>
    <t>16 (12 000)</t>
  </si>
  <si>
    <t>20 (11 700)</t>
  </si>
  <si>
    <t>25 (11 700)</t>
  </si>
  <si>
    <t>Труба водогазопроводная, ГОСТ 3262-75</t>
  </si>
  <si>
    <t>Труба электросварная, ГОСТ 10705-80</t>
  </si>
  <si>
    <t>57*3,5 (12 000)</t>
  </si>
  <si>
    <t>89*3,5 (12 000)</t>
  </si>
  <si>
    <t>108*3,5 (12 000)</t>
  </si>
  <si>
    <t>133*4,5 (12 000)</t>
  </si>
  <si>
    <t>159*4,5 (12 000)</t>
  </si>
  <si>
    <t>Уголок г/к ГОСТ 8509-93, ГОСТ 535-05</t>
  </si>
  <si>
    <t>32*32*4 (9 000)</t>
  </si>
  <si>
    <t>0,0177</t>
  </si>
  <si>
    <t>63*63*5 (12 000)</t>
  </si>
  <si>
    <t>0,058</t>
  </si>
  <si>
    <t>100*100*7 (12 000)</t>
  </si>
  <si>
    <t>0,13</t>
  </si>
  <si>
    <t>0,186</t>
  </si>
  <si>
    <t>0,086</t>
  </si>
  <si>
    <t>0,105</t>
  </si>
  <si>
    <t>12 (12 000)</t>
  </si>
  <si>
    <t>0,129</t>
  </si>
  <si>
    <t>14 (12 000)</t>
  </si>
  <si>
    <t>0,152</t>
  </si>
  <si>
    <t>0,178</t>
  </si>
  <si>
    <t>0,2032</t>
  </si>
  <si>
    <t>0,256</t>
  </si>
  <si>
    <t>ВР-1 d 4 мм</t>
  </si>
  <si>
    <t>1</t>
  </si>
  <si>
    <t>Рабица 20*20*2</t>
  </si>
  <si>
    <t>15</t>
  </si>
  <si>
    <t>Рабица 35*35*2,5</t>
  </si>
  <si>
    <t>Рабица 45*45*2,5</t>
  </si>
  <si>
    <t>0,025</t>
  </si>
  <si>
    <r>
      <rPr>
        <b/>
        <sz val="14"/>
        <color theme="1"/>
        <rFont val="Calibri"/>
        <family val="2"/>
        <charset val="204"/>
        <scheme val="minor"/>
      </rPr>
      <t>Общество с ограниченной ответственностью «Стандарт-М»
Факт.адрес: Республика Саха (Якутия), 677008, г.Якутск, а/я 19 Хатынг-Юряхское шоссе 5 км.№14/1, магазин «Стройопт»  E-Mail: stroyopt-ykt@mail.ru dden77@mail.ru 332370st@mail.ru</t>
    </r>
    <r>
      <rPr>
        <b/>
        <sz val="12"/>
        <color theme="1"/>
        <rFont val="Calibri"/>
        <family val="2"/>
        <charset val="204"/>
        <scheme val="minor"/>
      </rPr>
      <t xml:space="preserve">
</t>
    </r>
  </si>
  <si>
    <t>6  А240(АI) 6м</t>
  </si>
  <si>
    <t>76*3,5 (12 000)</t>
  </si>
  <si>
    <t>25*25*4 (9 000)</t>
  </si>
  <si>
    <t>0,0137</t>
  </si>
  <si>
    <t>22 (11 700)</t>
  </si>
  <si>
    <t>14 (11 700)</t>
  </si>
  <si>
    <t>ЛБ-52У d-3,2 (4,5 кг)</t>
  </si>
  <si>
    <t xml:space="preserve">МР ЛЮКС – 3 d-3 (5кг) </t>
  </si>
  <si>
    <t xml:space="preserve">МР ЛЮКС – 3 d-4 (6,5кг) </t>
  </si>
  <si>
    <t>50 кг (мешок)</t>
  </si>
  <si>
    <t>1500 кг (МКР)</t>
  </si>
  <si>
    <t>50шт (коробка)</t>
  </si>
  <si>
    <t>25шт (пачка)</t>
  </si>
  <si>
    <t>Луга Диск отрезной А24 230х2,5х22мм</t>
  </si>
  <si>
    <t>159*4,5 (12 000) Ст20</t>
  </si>
  <si>
    <t>Сетка кладочная</t>
  </si>
  <si>
    <t>Проволока ВР1, ГОСТ 6727</t>
  </si>
  <si>
    <t>Проволока о/к, т/о, ГОСТ 3282</t>
  </si>
  <si>
    <t>Труба профильная, ГОСТ 13663-86</t>
  </si>
  <si>
    <t>Гвозди, ГОСТ 4028</t>
  </si>
  <si>
    <t>Швеллер (У), г/к ГОСТ 8240-97</t>
  </si>
  <si>
    <t>Сетка рабица, ГОСТ 5336</t>
  </si>
  <si>
    <t xml:space="preserve">  Лист х/к, ст 08-ПС_6, ГОСТ 19904-90</t>
  </si>
  <si>
    <t xml:space="preserve">Балка , ГОСТ 27772-2015 </t>
  </si>
  <si>
    <t>50x2,5 | 70x3 | 80x3</t>
  </si>
  <si>
    <t xml:space="preserve">90x3,5 | 100x4 | 120x4 </t>
  </si>
  <si>
    <t>150x5 | 200x6</t>
  </si>
  <si>
    <t>ПРАЙС  от 11.02.2020г  т/ф. 33-23-70 33-23-80</t>
  </si>
  <si>
    <t>10 (11 700) (A-500)</t>
  </si>
  <si>
    <t>Цена, руб./упаковка</t>
  </si>
  <si>
    <t>г/к   4*1500*6000</t>
  </si>
  <si>
    <t>Электроды ММК-МЕТИЗ (Россия) цена за упаковку</t>
  </si>
  <si>
    <t>Цемент I 32,5Б(М 400)</t>
  </si>
  <si>
    <t>0,308</t>
  </si>
  <si>
    <t xml:space="preserve"> 8 (12 000)</t>
  </si>
  <si>
    <t>10 (12 000)</t>
  </si>
  <si>
    <t xml:space="preserve"> 20Б1 (12 000)</t>
  </si>
  <si>
    <t xml:space="preserve"> 25Б1 (12 000)</t>
  </si>
  <si>
    <t>60*40*2 (6 000)</t>
  </si>
  <si>
    <t xml:space="preserve"> 30Б1 (12 000)</t>
  </si>
  <si>
    <t>0,384</t>
  </si>
  <si>
    <t>ПВЛ 408*1000*2500</t>
  </si>
  <si>
    <t>ПВЛ 508*1000*2000</t>
  </si>
  <si>
    <t>ПВЛ 408*1000*2000</t>
  </si>
  <si>
    <t>х/к  1,5*1250*2500</t>
  </si>
  <si>
    <t>10 А240(АI) 6м</t>
  </si>
  <si>
    <t>20*20*4 (6 000)</t>
  </si>
  <si>
    <t>0,0071</t>
  </si>
  <si>
    <t>45*45*4 (9 000)</t>
  </si>
  <si>
    <t>0,0246</t>
  </si>
  <si>
    <t>40*20*1,5 (6 000)</t>
  </si>
  <si>
    <t>0,8*1250*2500</t>
  </si>
  <si>
    <t>219*6 (12 00) Ст20</t>
  </si>
  <si>
    <t>0,02</t>
  </si>
  <si>
    <t>25*3,2 (6000)</t>
  </si>
  <si>
    <t>0,06</t>
  </si>
  <si>
    <t>35*35*4 (9 000)</t>
  </si>
  <si>
    <t>0,0191</t>
  </si>
  <si>
    <t>18 (11 700)</t>
  </si>
  <si>
    <t>60*60*3 (6 000)</t>
  </si>
  <si>
    <r>
      <rPr>
        <b/>
        <sz val="14"/>
        <color theme="1"/>
        <rFont val="Calibri"/>
        <family val="2"/>
        <charset val="204"/>
        <scheme val="minor"/>
      </rPr>
      <t>Общество с ограниченной ответственностью «Стандарт-М»
Факт.адрес: Республика Саха (Якутия), 677008, г.Якутск, а/я 19 Хатынг-Юряхское шоссе 5 км.№14/1, магазин «Стройопт»  E-Mail: stroyopt-ykt@mail.ru ,САЙТ: stroiopt-ykt.ru</t>
    </r>
    <r>
      <rPr>
        <b/>
        <sz val="12"/>
        <color theme="1"/>
        <rFont val="Calibri"/>
        <family val="2"/>
        <charset val="204"/>
        <scheme val="minor"/>
      </rPr>
      <t xml:space="preserve">
</t>
    </r>
  </si>
  <si>
    <t>102*3,5 (12 000)</t>
  </si>
  <si>
    <t>50*3,5 (6000)</t>
  </si>
  <si>
    <t>0,0345</t>
  </si>
  <si>
    <t>50*50*5 (9 000)</t>
  </si>
  <si>
    <t>х/к  1,2*1250*2500</t>
  </si>
  <si>
    <t>140*140*4 (12 000)</t>
  </si>
  <si>
    <t>160*160*4 (12 000)</t>
  </si>
  <si>
    <t>28 (11 700)</t>
  </si>
  <si>
    <t>ВР-1 d 5 мм(6м 100шт)</t>
  </si>
  <si>
    <t>ВР-1 d 5 мм</t>
  </si>
  <si>
    <t>0,09</t>
  </si>
  <si>
    <t>4 х (50х50) х (1000х2000)</t>
  </si>
  <si>
    <t>4 х (100х100) х (2000х3000)</t>
  </si>
  <si>
    <t>6 А400(АIII) 6м</t>
  </si>
  <si>
    <t>6  А400(АIII) моток</t>
  </si>
  <si>
    <t>8  А400(АIII) моток</t>
  </si>
  <si>
    <t>12 А240(АI) 11,7</t>
  </si>
  <si>
    <t>18 (12 000)</t>
  </si>
  <si>
    <t>125*125*8 (12 000)</t>
  </si>
  <si>
    <t>108*4 (12 000)</t>
  </si>
  <si>
    <t>32 (11 700)</t>
  </si>
  <si>
    <t>40*40*4 (9 000)</t>
  </si>
  <si>
    <t>0,0111</t>
  </si>
  <si>
    <t>180*180*5 (12 000)</t>
  </si>
  <si>
    <t>5 х (100х100) х (2000х3000)</t>
  </si>
  <si>
    <t>10 А240(АI) 11,7м</t>
  </si>
  <si>
    <t>159*4 (12 000)</t>
  </si>
  <si>
    <t xml:space="preserve">АКЦИЯ </t>
  </si>
  <si>
    <t>40*3,5 (6000)</t>
  </si>
  <si>
    <t>20*2,8 (6000)</t>
  </si>
  <si>
    <t>32*3,2 (6000)</t>
  </si>
  <si>
    <t>15*2,8 (8000)</t>
  </si>
  <si>
    <r>
      <rPr>
        <b/>
        <sz val="14"/>
        <color theme="1"/>
        <rFont val="Calibri"/>
        <family val="2"/>
        <charset val="204"/>
        <scheme val="minor"/>
      </rPr>
      <t>Общество с ограниченной ответственностью «Стандарт-М» 
Факт.адрес: Республика Саха (Якутия), 677008, г.Якутск, а/я 19 Хатынг-Юряхское шоссе 5 км.№14/1, магазин «Стройопт»  E-Mail: stroyopt-ykt@mail.ru  САЙТ: stroyopt-ykt.ru</t>
    </r>
    <r>
      <rPr>
        <b/>
        <sz val="12"/>
        <color theme="1"/>
        <rFont val="Calibri"/>
        <family val="2"/>
        <charset val="204"/>
        <scheme val="minor"/>
      </rPr>
      <t xml:space="preserve">
</t>
    </r>
  </si>
  <si>
    <t>г/к   5*1500*3000</t>
  </si>
  <si>
    <t>г/к   6*1500*3000</t>
  </si>
  <si>
    <t>г/к   8*1500*3000</t>
  </si>
  <si>
    <r>
      <t>г/к   4*1500*3000</t>
    </r>
    <r>
      <rPr>
        <b/>
        <sz val="11"/>
        <rFont val="Arial Rounded MT Bold"/>
        <charset val="204"/>
      </rPr>
      <t xml:space="preserve"> рифл </t>
    </r>
  </si>
  <si>
    <r>
      <t>8  А400(АI</t>
    </r>
    <r>
      <rPr>
        <b/>
        <sz val="11"/>
        <rFont val="Arial Rounded MT Bold"/>
        <charset val="204"/>
      </rPr>
      <t>II</t>
    </r>
    <r>
      <rPr>
        <b/>
        <sz val="11"/>
        <rFont val="Arial Rounded MT Bold"/>
        <family val="2"/>
      </rPr>
      <t>) 6м</t>
    </r>
  </si>
  <si>
    <t>г/к   10*1500*3000</t>
  </si>
  <si>
    <t>г/к   4*1500*6000 09Г2С</t>
  </si>
  <si>
    <t>273*6 (12 00) Ст20</t>
  </si>
  <si>
    <t>80*40*3 (6 000)</t>
  </si>
  <si>
    <t>160*160*5 (12 000)</t>
  </si>
  <si>
    <t>4*25 (6000)</t>
  </si>
  <si>
    <t>4*20 (6000)</t>
  </si>
  <si>
    <t>6*60 (6000)</t>
  </si>
  <si>
    <t>4*40 (6000)</t>
  </si>
  <si>
    <t>МК-46.00 d-3 (5 кг)</t>
  </si>
  <si>
    <t>г/к   5*1500*6000 09Г2С</t>
  </si>
  <si>
    <t>5*50 (6000)</t>
  </si>
  <si>
    <t>40*25*2 (6 000)</t>
  </si>
  <si>
    <t>0,45*1250*2500</t>
  </si>
  <si>
    <t>г/к   6*1500*6000 09Г2С</t>
  </si>
  <si>
    <t>219*6 (9 00) Ст20</t>
  </si>
  <si>
    <t>12 (11 700) (A-500)</t>
  </si>
  <si>
    <t>16 (11 700) (A-500)</t>
  </si>
  <si>
    <t>75*75*5 (12 000)</t>
  </si>
  <si>
    <t>0,022</t>
  </si>
  <si>
    <t>0,069</t>
  </si>
  <si>
    <t>ВР-1 d 4 мм(3м 200шт)</t>
  </si>
  <si>
    <t>ПРАЙС  от 17.05.2022г  т/ф. 33-23-70 33-23-80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</si>
</sst>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_р_."/>
    <numFmt numFmtId="166" formatCode="#,##0_р_."/>
    <numFmt numFmtId="167" formatCode="#,##0.0000"/>
    <numFmt numFmtId="168" formatCode="#,##0.00000"/>
  </numFmts>
  <fonts count="16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name val="Arial Cyr"/>
      <charset val="204"/>
    </font>
    <font>
      <b/>
      <sz val="12"/>
      <color theme="0"/>
      <name val="Arial Cyr"/>
      <charset val="204"/>
    </font>
    <font>
      <b/>
      <sz val="11"/>
      <name val="Arial Cyr"/>
      <charset val="204"/>
    </font>
    <font>
      <b/>
      <sz val="11"/>
      <name val="Arial Rounded MT Bold"/>
      <family val="2"/>
    </font>
    <font>
      <b/>
      <sz val="11"/>
      <color theme="0"/>
      <name val="Arial Rounded MT Bold"/>
      <family val="2"/>
    </font>
    <font>
      <b/>
      <sz val="11"/>
      <color theme="1"/>
      <name val="Arial Rounded MT Bold"/>
      <family val="2"/>
    </font>
    <font>
      <b/>
      <sz val="11"/>
      <color theme="0"/>
      <name val="Arial Rounded MT Bold"/>
      <charset val="204"/>
    </font>
    <font>
      <b/>
      <sz val="11"/>
      <name val="Arial Rounded MT Bold"/>
      <charset val="204"/>
    </font>
    <font>
      <b/>
      <sz val="11"/>
      <color theme="0"/>
      <name val="Arial Black"/>
      <family val="2"/>
      <charset val="204"/>
    </font>
    <font>
      <b/>
      <sz val="11"/>
      <color theme="1"/>
      <name val="Arial Rounded MT Bold"/>
      <charset val="204"/>
    </font>
    <font>
      <b/>
      <sz val="11"/>
      <color theme="1"/>
      <name val="Arial Cyr"/>
      <charset val="204"/>
    </font>
    <font>
      <b/>
      <u/>
      <sz val="11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168" fontId="7" fillId="2" borderId="1" xfId="0" applyNumberFormat="1" applyFont="1" applyFill="1" applyBorder="1" applyAlignment="1">
      <alignment horizontal="left" vertical="center"/>
    </xf>
    <xf numFmtId="166" fontId="9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49" fontId="7" fillId="2" borderId="7" xfId="0" applyNumberFormat="1" applyFont="1" applyFill="1" applyBorder="1" applyAlignment="1">
      <alignment horizontal="center" vertical="center"/>
    </xf>
    <xf numFmtId="166" fontId="7" fillId="2" borderId="7" xfId="0" applyNumberFormat="1" applyFont="1" applyFill="1" applyBorder="1" applyAlignment="1">
      <alignment horizontal="center" vertical="center"/>
    </xf>
    <xf numFmtId="166" fontId="9" fillId="2" borderId="7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66" fontId="7" fillId="2" borderId="3" xfId="0" applyNumberFormat="1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6" fontId="9" fillId="2" borderId="3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left" vertical="center"/>
    </xf>
    <xf numFmtId="49" fontId="11" fillId="2" borderId="6" xfId="0" applyNumberFormat="1" applyFont="1" applyFill="1" applyBorder="1" applyAlignment="1">
      <alignment horizontal="left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2" borderId="6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top"/>
    </xf>
    <xf numFmtId="49" fontId="7" fillId="2" borderId="9" xfId="0" applyNumberFormat="1" applyFont="1" applyFill="1" applyBorder="1" applyAlignment="1">
      <alignment horizontal="left" vertical="center"/>
    </xf>
    <xf numFmtId="166" fontId="7" fillId="2" borderId="9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165" fontId="9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Font="1" applyFill="1" applyBorder="1"/>
    <xf numFmtId="49" fontId="8" fillId="2" borderId="1" xfId="0" applyNumberFormat="1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 readingOrder="1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tabSelected="1" topLeftCell="A141" zoomScaleNormal="100" workbookViewId="0">
      <selection activeCell="O118" sqref="O118"/>
    </sheetView>
  </sheetViews>
  <sheetFormatPr defaultRowHeight="15"/>
  <cols>
    <col min="1" max="1" width="28.42578125" customWidth="1"/>
    <col min="2" max="2" width="9.5703125" customWidth="1"/>
    <col min="3" max="3" width="19" customWidth="1"/>
    <col min="4" max="4" width="17.28515625" customWidth="1"/>
    <col min="5" max="5" width="14.7109375" customWidth="1"/>
    <col min="6" max="6" width="13.7109375" customWidth="1"/>
    <col min="7" max="7" width="16" customWidth="1"/>
    <col min="8" max="8" width="14.85546875" customWidth="1"/>
  </cols>
  <sheetData>
    <row r="1" spans="1:8" ht="57.75" customHeight="1">
      <c r="A1" s="83" t="s">
        <v>177</v>
      </c>
      <c r="B1" s="83"/>
      <c r="C1" s="83"/>
      <c r="D1" s="83"/>
      <c r="E1" s="83"/>
      <c r="F1" s="83"/>
      <c r="G1" s="83"/>
      <c r="H1" s="83"/>
    </row>
    <row r="2" spans="1:8" ht="15" customHeight="1">
      <c r="A2" s="86" t="s">
        <v>205</v>
      </c>
      <c r="B2" s="86"/>
      <c r="C2" s="86"/>
      <c r="D2" s="86"/>
      <c r="E2" s="86"/>
      <c r="F2" s="86"/>
      <c r="G2" s="86"/>
      <c r="H2" s="86"/>
    </row>
    <row r="3" spans="1:8" ht="21.75" customHeight="1">
      <c r="A3" s="87" t="s">
        <v>0</v>
      </c>
      <c r="B3" s="89" t="s">
        <v>1</v>
      </c>
      <c r="C3" s="91" t="s">
        <v>2</v>
      </c>
      <c r="D3" s="91"/>
      <c r="E3" s="91" t="s">
        <v>172</v>
      </c>
      <c r="F3" s="76"/>
      <c r="G3" s="76" t="s">
        <v>4</v>
      </c>
      <c r="H3" s="76"/>
    </row>
    <row r="4" spans="1:8" ht="30" customHeight="1">
      <c r="A4" s="88"/>
      <c r="B4" s="90"/>
      <c r="C4" s="4" t="s">
        <v>5</v>
      </c>
      <c r="D4" s="4" t="s">
        <v>6</v>
      </c>
      <c r="E4" s="7" t="s">
        <v>5</v>
      </c>
      <c r="F4" s="7" t="s">
        <v>6</v>
      </c>
      <c r="G4" s="7" t="s">
        <v>5</v>
      </c>
      <c r="H4" s="7" t="s">
        <v>6</v>
      </c>
    </row>
    <row r="5" spans="1:8" ht="14.1" customHeight="1">
      <c r="A5" s="84" t="s">
        <v>102</v>
      </c>
      <c r="B5" s="84"/>
      <c r="C5" s="84"/>
      <c r="D5" s="84"/>
      <c r="E5" s="84"/>
      <c r="F5" s="84"/>
      <c r="G5" s="84"/>
      <c r="H5" s="84"/>
    </row>
    <row r="6" spans="1:8" ht="14.1" customHeight="1">
      <c r="A6" s="8" t="s">
        <v>9</v>
      </c>
      <c r="B6" s="9">
        <v>3.7000000000000002E-3</v>
      </c>
      <c r="C6" s="20">
        <v>109000</v>
      </c>
      <c r="D6" s="20">
        <f>C6*B6</f>
        <v>403.3</v>
      </c>
      <c r="E6" s="64">
        <f>C6*0.95</f>
        <v>103550</v>
      </c>
      <c r="F6" s="62">
        <f>E6*B6</f>
        <v>383.13499999999999</v>
      </c>
      <c r="G6" s="20"/>
      <c r="H6" s="10"/>
    </row>
    <row r="7" spans="1:8" ht="14.1" customHeight="1">
      <c r="A7" s="8" t="s">
        <v>10</v>
      </c>
      <c r="B7" s="9">
        <v>5.1000000000000004E-3</v>
      </c>
      <c r="C7" s="20"/>
      <c r="D7" s="20"/>
      <c r="E7" s="64"/>
      <c r="F7" s="62"/>
      <c r="G7" s="18"/>
      <c r="H7" s="11"/>
    </row>
    <row r="8" spans="1:8" ht="14.1" customHeight="1">
      <c r="A8" s="8" t="s">
        <v>11</v>
      </c>
      <c r="B8" s="9">
        <v>6.4999999999999997E-3</v>
      </c>
      <c r="C8" s="18">
        <v>99000</v>
      </c>
      <c r="D8" s="18">
        <f t="shared" ref="D8:D25" si="0">C8*B8</f>
        <v>643.5</v>
      </c>
      <c r="E8" s="72">
        <f t="shared" ref="E8:E32" si="1">C8*0.95</f>
        <v>94050</v>
      </c>
      <c r="F8" s="18">
        <f>E8*B8</f>
        <v>611.32499999999993</v>
      </c>
      <c r="G8" s="18"/>
      <c r="H8" s="11"/>
    </row>
    <row r="9" spans="1:8" ht="14.1" customHeight="1">
      <c r="A9" s="8" t="s">
        <v>12</v>
      </c>
      <c r="B9" s="9">
        <v>6.4999999999999997E-3</v>
      </c>
      <c r="C9" s="18">
        <v>109000</v>
      </c>
      <c r="D9" s="18">
        <f t="shared" si="0"/>
        <v>708.5</v>
      </c>
      <c r="E9" s="72">
        <f t="shared" si="1"/>
        <v>103550</v>
      </c>
      <c r="F9" s="18">
        <f t="shared" ref="F9:F32" si="2">E9*B9</f>
        <v>673.07499999999993</v>
      </c>
      <c r="G9" s="18"/>
      <c r="H9" s="11"/>
    </row>
    <row r="10" spans="1:8" ht="14.1" customHeight="1">
      <c r="A10" s="8" t="s">
        <v>13</v>
      </c>
      <c r="B10" s="9">
        <v>8.5000000000000006E-3</v>
      </c>
      <c r="C10" s="20">
        <v>99000</v>
      </c>
      <c r="D10" s="20">
        <f>C10*B10</f>
        <v>841.50000000000011</v>
      </c>
      <c r="E10" s="64">
        <f t="shared" si="1"/>
        <v>94050</v>
      </c>
      <c r="F10" s="62">
        <f t="shared" si="2"/>
        <v>799.42500000000007</v>
      </c>
      <c r="G10" s="18"/>
      <c r="H10" s="11"/>
    </row>
    <row r="11" spans="1:8" ht="14.1" customHeight="1">
      <c r="A11" s="8" t="s">
        <v>134</v>
      </c>
      <c r="B11" s="9">
        <v>7.9000000000000008E-3</v>
      </c>
      <c r="C11" s="20">
        <v>109000</v>
      </c>
      <c r="D11" s="20">
        <f>C11*B11</f>
        <v>861.10000000000014</v>
      </c>
      <c r="E11" s="64">
        <f t="shared" si="1"/>
        <v>103550</v>
      </c>
      <c r="F11" s="62">
        <f t="shared" si="2"/>
        <v>818.04500000000007</v>
      </c>
      <c r="G11" s="18"/>
      <c r="H11" s="11"/>
    </row>
    <row r="12" spans="1:8" ht="14.1" customHeight="1">
      <c r="A12" s="8" t="s">
        <v>14</v>
      </c>
      <c r="B12" s="9">
        <v>1.03E-2</v>
      </c>
      <c r="C12" s="20">
        <v>99000</v>
      </c>
      <c r="D12" s="20">
        <f t="shared" si="0"/>
        <v>1019.7</v>
      </c>
      <c r="E12" s="64">
        <f t="shared" si="1"/>
        <v>94050</v>
      </c>
      <c r="F12" s="62">
        <f t="shared" si="2"/>
        <v>968.71500000000003</v>
      </c>
      <c r="G12" s="18"/>
      <c r="H12" s="11"/>
    </row>
    <row r="13" spans="1:8" ht="14.1" customHeight="1">
      <c r="A13" s="8" t="s">
        <v>195</v>
      </c>
      <c r="B13" s="9">
        <v>1.12E-2</v>
      </c>
      <c r="C13" s="20">
        <v>99000</v>
      </c>
      <c r="D13" s="20">
        <f>C13*B13</f>
        <v>1108.8</v>
      </c>
      <c r="E13" s="64">
        <f t="shared" si="1"/>
        <v>94050</v>
      </c>
      <c r="F13" s="62">
        <f t="shared" si="2"/>
        <v>1053.3599999999999</v>
      </c>
      <c r="G13" s="18"/>
      <c r="H13" s="11"/>
    </row>
    <row r="14" spans="1:8" ht="14.1" customHeight="1">
      <c r="A14" s="8" t="s">
        <v>15</v>
      </c>
      <c r="B14" s="9">
        <v>1.4E-2</v>
      </c>
      <c r="C14" s="18">
        <v>99000</v>
      </c>
      <c r="D14" s="18">
        <f t="shared" si="0"/>
        <v>1386</v>
      </c>
      <c r="E14" s="72">
        <f t="shared" si="1"/>
        <v>94050</v>
      </c>
      <c r="F14" s="18">
        <f t="shared" si="2"/>
        <v>1316.7</v>
      </c>
      <c r="G14" s="18"/>
      <c r="H14" s="11"/>
    </row>
    <row r="15" spans="1:8" ht="14.1" customHeight="1">
      <c r="A15" s="8" t="s">
        <v>16</v>
      </c>
      <c r="B15" s="9">
        <v>1.78E-2</v>
      </c>
      <c r="C15" s="20">
        <v>99000</v>
      </c>
      <c r="D15" s="20">
        <f t="shared" si="0"/>
        <v>1762.2</v>
      </c>
      <c r="E15" s="64">
        <f t="shared" si="1"/>
        <v>94050</v>
      </c>
      <c r="F15" s="62">
        <f t="shared" si="2"/>
        <v>1674.09</v>
      </c>
      <c r="G15" s="18"/>
      <c r="H15" s="11"/>
    </row>
    <row r="16" spans="1:8" ht="14.1" customHeight="1">
      <c r="A16" s="8" t="s">
        <v>17</v>
      </c>
      <c r="B16" s="9">
        <v>1.3100000000000001E-2</v>
      </c>
      <c r="C16" s="20">
        <v>99000</v>
      </c>
      <c r="D16" s="20">
        <f t="shared" si="0"/>
        <v>1296.9000000000001</v>
      </c>
      <c r="E16" s="64">
        <f t="shared" si="1"/>
        <v>94050</v>
      </c>
      <c r="F16" s="62">
        <f t="shared" si="2"/>
        <v>1232.0550000000001</v>
      </c>
      <c r="G16" s="18"/>
      <c r="H16" s="11"/>
    </row>
    <row r="17" spans="1:8" ht="14.1" customHeight="1">
      <c r="A17" s="8" t="s">
        <v>122</v>
      </c>
      <c r="B17" s="9">
        <v>1.7999999999999999E-2</v>
      </c>
      <c r="C17" s="20">
        <v>99000</v>
      </c>
      <c r="D17" s="20">
        <f t="shared" si="0"/>
        <v>1781.9999999999998</v>
      </c>
      <c r="E17" s="64">
        <f t="shared" si="1"/>
        <v>94050</v>
      </c>
      <c r="F17" s="62">
        <f t="shared" si="2"/>
        <v>1692.8999999999999</v>
      </c>
      <c r="G17" s="18"/>
      <c r="H17" s="11"/>
    </row>
    <row r="18" spans="1:8" ht="14.1" customHeight="1">
      <c r="A18" s="8" t="s">
        <v>18</v>
      </c>
      <c r="B18" s="9">
        <v>2.1700000000000001E-2</v>
      </c>
      <c r="C18" s="20">
        <v>99000</v>
      </c>
      <c r="D18" s="20">
        <f>C18*B18</f>
        <v>2148.3000000000002</v>
      </c>
      <c r="E18" s="64">
        <f t="shared" si="1"/>
        <v>94050</v>
      </c>
      <c r="F18" s="62">
        <f t="shared" si="2"/>
        <v>2040.885</v>
      </c>
      <c r="G18" s="18"/>
      <c r="H18" s="11"/>
    </row>
    <row r="19" spans="1:8" ht="14.1" customHeight="1">
      <c r="A19" s="8" t="s">
        <v>143</v>
      </c>
      <c r="B19" s="9">
        <v>3.2050000000000002E-2</v>
      </c>
      <c r="C19" s="18">
        <v>95000</v>
      </c>
      <c r="D19" s="18">
        <f t="shared" si="0"/>
        <v>3044.75</v>
      </c>
      <c r="E19" s="72">
        <f t="shared" si="1"/>
        <v>90250</v>
      </c>
      <c r="F19" s="18">
        <f t="shared" si="2"/>
        <v>2892.5125000000003</v>
      </c>
      <c r="G19" s="18"/>
      <c r="H19" s="11"/>
    </row>
    <row r="20" spans="1:8" ht="14.1" customHeight="1">
      <c r="A20" s="8" t="s">
        <v>19</v>
      </c>
      <c r="B20" s="9">
        <v>6.4100000000000004E-2</v>
      </c>
      <c r="C20" s="20">
        <v>95000</v>
      </c>
      <c r="D20" s="20">
        <f t="shared" si="0"/>
        <v>6089.5</v>
      </c>
      <c r="E20" s="64">
        <f t="shared" si="1"/>
        <v>90250</v>
      </c>
      <c r="F20" s="62">
        <f t="shared" si="2"/>
        <v>5785.0250000000005</v>
      </c>
      <c r="G20" s="18"/>
      <c r="H20" s="11"/>
    </row>
    <row r="21" spans="1:8" ht="14.1" customHeight="1">
      <c r="A21" s="8" t="s">
        <v>20</v>
      </c>
      <c r="B21" s="9">
        <v>2.1600000000000001E-2</v>
      </c>
      <c r="C21" s="20">
        <v>99000</v>
      </c>
      <c r="D21" s="20">
        <f t="shared" si="0"/>
        <v>2138.4</v>
      </c>
      <c r="E21" s="64">
        <f t="shared" si="1"/>
        <v>94050</v>
      </c>
      <c r="F21" s="62">
        <f t="shared" si="2"/>
        <v>2031.48</v>
      </c>
      <c r="G21" s="18"/>
      <c r="H21" s="11"/>
    </row>
    <row r="22" spans="1:8" ht="14.1" customHeight="1">
      <c r="A22" s="8" t="s">
        <v>186</v>
      </c>
      <c r="B22" s="9">
        <v>3.15E-2</v>
      </c>
      <c r="C22" s="20">
        <v>95000</v>
      </c>
      <c r="D22" s="20">
        <f t="shared" ref="D22" si="3">C22*B22</f>
        <v>2992.5</v>
      </c>
      <c r="E22" s="64">
        <f t="shared" si="1"/>
        <v>90250</v>
      </c>
      <c r="F22" s="62">
        <f t="shared" si="2"/>
        <v>2842.875</v>
      </c>
      <c r="G22" s="18"/>
      <c r="H22" s="11"/>
    </row>
    <row r="23" spans="1:8" ht="14.1" customHeight="1">
      <c r="A23" s="8" t="s">
        <v>21</v>
      </c>
      <c r="B23" s="9">
        <v>6.3E-2</v>
      </c>
      <c r="C23" s="20">
        <v>95000</v>
      </c>
      <c r="D23" s="20">
        <f t="shared" si="0"/>
        <v>5985</v>
      </c>
      <c r="E23" s="64">
        <f t="shared" si="1"/>
        <v>90250</v>
      </c>
      <c r="F23" s="62">
        <f t="shared" si="2"/>
        <v>5685.75</v>
      </c>
      <c r="G23" s="18"/>
      <c r="H23" s="11"/>
    </row>
    <row r="24" spans="1:8" ht="14.1" customHeight="1">
      <c r="A24" s="8" t="s">
        <v>22</v>
      </c>
      <c r="B24" s="9">
        <v>8.5999999999999993E-2</v>
      </c>
      <c r="C24" s="20">
        <v>95000</v>
      </c>
      <c r="D24" s="20">
        <f t="shared" si="0"/>
        <v>8169.9999999999991</v>
      </c>
      <c r="E24" s="64">
        <f t="shared" si="1"/>
        <v>90250</v>
      </c>
      <c r="F24" s="62">
        <f t="shared" si="2"/>
        <v>7761.4999999999991</v>
      </c>
      <c r="G24" s="18"/>
      <c r="H24" s="11"/>
    </row>
    <row r="25" spans="1:8" ht="14.1" customHeight="1">
      <c r="A25" s="8" t="s">
        <v>23</v>
      </c>
      <c r="B25" s="9">
        <v>0.10829999999999999</v>
      </c>
      <c r="C25" s="20">
        <v>95000</v>
      </c>
      <c r="D25" s="20">
        <f t="shared" si="0"/>
        <v>10288.5</v>
      </c>
      <c r="E25" s="64">
        <f t="shared" si="1"/>
        <v>90250</v>
      </c>
      <c r="F25" s="62">
        <f t="shared" si="2"/>
        <v>9774.0749999999989</v>
      </c>
      <c r="G25" s="18"/>
      <c r="H25" s="11"/>
    </row>
    <row r="26" spans="1:8" ht="14.1" customHeight="1">
      <c r="A26" s="8" t="s">
        <v>24</v>
      </c>
      <c r="B26" s="9">
        <v>0.08</v>
      </c>
      <c r="C26" s="20">
        <v>95000</v>
      </c>
      <c r="D26" s="20">
        <f t="shared" ref="D26:D32" si="4">C26*B26</f>
        <v>7600</v>
      </c>
      <c r="E26" s="64">
        <f t="shared" si="1"/>
        <v>90250</v>
      </c>
      <c r="F26" s="62">
        <f t="shared" si="2"/>
        <v>7220</v>
      </c>
      <c r="G26" s="18"/>
      <c r="H26" s="11"/>
    </row>
    <row r="27" spans="1:8" ht="14.1" customHeight="1">
      <c r="A27" s="8" t="s">
        <v>25</v>
      </c>
      <c r="B27" s="9">
        <v>0.1421</v>
      </c>
      <c r="C27" s="20">
        <v>95000</v>
      </c>
      <c r="D27" s="20">
        <f t="shared" si="4"/>
        <v>13499.5</v>
      </c>
      <c r="E27" s="64">
        <f t="shared" si="1"/>
        <v>90250</v>
      </c>
      <c r="F27" s="62">
        <f t="shared" si="2"/>
        <v>12824.525</v>
      </c>
      <c r="G27" s="18"/>
      <c r="H27" s="11"/>
    </row>
    <row r="28" spans="1:8" ht="14.1" customHeight="1">
      <c r="A28" s="8" t="s">
        <v>26</v>
      </c>
      <c r="B28" s="9">
        <v>0.2107</v>
      </c>
      <c r="C28" s="20">
        <v>95000</v>
      </c>
      <c r="D28" s="20">
        <f t="shared" si="4"/>
        <v>20016.5</v>
      </c>
      <c r="E28" s="64">
        <f t="shared" si="1"/>
        <v>90250</v>
      </c>
      <c r="F28" s="62">
        <f t="shared" si="2"/>
        <v>19015.674999999999</v>
      </c>
      <c r="G28" s="18"/>
      <c r="H28" s="11"/>
    </row>
    <row r="29" spans="1:8" ht="14.1" customHeight="1">
      <c r="A29" s="8" t="s">
        <v>150</v>
      </c>
      <c r="B29" s="9">
        <v>0.20119999999999999</v>
      </c>
      <c r="C29" s="20">
        <v>104000</v>
      </c>
      <c r="D29" s="20">
        <f t="shared" si="4"/>
        <v>20924.8</v>
      </c>
      <c r="E29" s="64">
        <f t="shared" si="1"/>
        <v>98800</v>
      </c>
      <c r="F29" s="62">
        <f t="shared" si="2"/>
        <v>19878.559999999998</v>
      </c>
      <c r="G29" s="18"/>
      <c r="H29" s="11"/>
    </row>
    <row r="30" spans="1:8" ht="14.1" hidden="1" customHeight="1">
      <c r="A30" s="8" t="s">
        <v>151</v>
      </c>
      <c r="B30" s="9">
        <v>0.23200000000000001</v>
      </c>
      <c r="C30" s="20">
        <v>104000</v>
      </c>
      <c r="D30" s="20">
        <f t="shared" si="4"/>
        <v>24128</v>
      </c>
      <c r="E30" s="64">
        <f t="shared" si="1"/>
        <v>98800</v>
      </c>
      <c r="F30" s="62">
        <f t="shared" si="2"/>
        <v>22921.600000000002</v>
      </c>
      <c r="G30" s="18"/>
      <c r="H30" s="11"/>
    </row>
    <row r="31" spans="1:8" ht="14.1" customHeight="1">
      <c r="A31" s="8" t="s">
        <v>187</v>
      </c>
      <c r="B31" s="9">
        <v>0.28599999999999998</v>
      </c>
      <c r="C31" s="18">
        <v>104000</v>
      </c>
      <c r="D31" s="18">
        <f t="shared" ref="D31" si="5">C31*B31</f>
        <v>29743.999999999996</v>
      </c>
      <c r="E31" s="72">
        <f t="shared" si="1"/>
        <v>98800</v>
      </c>
      <c r="F31" s="18">
        <f t="shared" si="2"/>
        <v>28256.799999999999</v>
      </c>
      <c r="G31" s="18"/>
      <c r="H31" s="11"/>
    </row>
    <row r="32" spans="1:8" ht="14.1" customHeight="1">
      <c r="A32" s="8" t="s">
        <v>168</v>
      </c>
      <c r="B32" s="9">
        <v>0.32500000000000001</v>
      </c>
      <c r="C32" s="18">
        <v>104000</v>
      </c>
      <c r="D32" s="18">
        <f t="shared" si="4"/>
        <v>33800</v>
      </c>
      <c r="E32" s="72">
        <f t="shared" si="1"/>
        <v>98800</v>
      </c>
      <c r="F32" s="18">
        <f t="shared" si="2"/>
        <v>32110</v>
      </c>
      <c r="G32" s="18"/>
      <c r="H32" s="11"/>
    </row>
    <row r="33" spans="1:8" ht="14.1" customHeight="1">
      <c r="A33" s="77" t="s">
        <v>52</v>
      </c>
      <c r="B33" s="78"/>
      <c r="C33" s="78"/>
      <c r="D33" s="78"/>
      <c r="E33" s="78"/>
      <c r="F33" s="78"/>
      <c r="G33" s="78"/>
      <c r="H33" s="79"/>
    </row>
    <row r="34" spans="1:8" ht="14.1" customHeight="1">
      <c r="A34" s="12" t="s">
        <v>176</v>
      </c>
      <c r="B34" s="13">
        <v>1.073E-2</v>
      </c>
      <c r="C34" s="10">
        <v>96000</v>
      </c>
      <c r="D34" s="10">
        <f t="shared" ref="D34:D39" si="6">B34*C34</f>
        <v>1030.08</v>
      </c>
      <c r="E34" s="14">
        <f>C34*0.95</f>
        <v>91200</v>
      </c>
      <c r="F34" s="14">
        <f t="shared" ref="F34:F39" si="7">E34*B34</f>
        <v>978.57600000000002</v>
      </c>
      <c r="G34" s="11"/>
      <c r="H34" s="14"/>
    </row>
    <row r="35" spans="1:8" ht="14.1" customHeight="1">
      <c r="A35" s="12" t="s">
        <v>174</v>
      </c>
      <c r="B35" s="13">
        <v>1.03E-2</v>
      </c>
      <c r="C35" s="10">
        <v>96000</v>
      </c>
      <c r="D35" s="10">
        <f t="shared" si="6"/>
        <v>988.80000000000007</v>
      </c>
      <c r="E35" s="14">
        <f t="shared" ref="E35:E39" si="8">C35*0.95</f>
        <v>91200</v>
      </c>
      <c r="F35" s="14">
        <f t="shared" si="7"/>
        <v>939.36</v>
      </c>
      <c r="G35" s="11"/>
      <c r="H35" s="14"/>
    </row>
    <row r="36" spans="1:8" ht="14.1" hidden="1" customHeight="1">
      <c r="A36" s="12" t="s">
        <v>138</v>
      </c>
      <c r="B36" s="13">
        <v>1.4500000000000001E-2</v>
      </c>
      <c r="C36" s="10">
        <v>96000</v>
      </c>
      <c r="D36" s="10">
        <f t="shared" si="6"/>
        <v>1392</v>
      </c>
      <c r="E36" s="14">
        <f t="shared" si="8"/>
        <v>91200</v>
      </c>
      <c r="F36" s="14">
        <f t="shared" si="7"/>
        <v>1322.4</v>
      </c>
      <c r="G36" s="11"/>
      <c r="H36" s="14"/>
    </row>
    <row r="37" spans="1:8" ht="14.1" customHeight="1">
      <c r="A37" s="12" t="s">
        <v>138</v>
      </c>
      <c r="B37" s="13">
        <v>1.4500000000000001E-2</v>
      </c>
      <c r="C37" s="10">
        <v>96000</v>
      </c>
      <c r="D37" s="10">
        <f t="shared" ref="D37" si="9">B37*C37</f>
        <v>1392</v>
      </c>
      <c r="E37" s="14">
        <f t="shared" si="8"/>
        <v>91200</v>
      </c>
      <c r="F37" s="14">
        <f t="shared" ref="F37" si="10">E37*B37</f>
        <v>1322.4</v>
      </c>
      <c r="G37" s="11"/>
      <c r="H37" s="14"/>
    </row>
    <row r="38" spans="1:8" ht="14.1" customHeight="1">
      <c r="A38" s="12" t="s">
        <v>175</v>
      </c>
      <c r="B38" s="13">
        <v>1.8700000000000001E-2</v>
      </c>
      <c r="C38" s="10">
        <v>96000</v>
      </c>
      <c r="D38" s="10">
        <f t="shared" si="6"/>
        <v>1795.2</v>
      </c>
      <c r="E38" s="14">
        <f t="shared" si="8"/>
        <v>91200</v>
      </c>
      <c r="F38" s="14">
        <f t="shared" si="7"/>
        <v>1705.44</v>
      </c>
      <c r="G38" s="11"/>
      <c r="H38" s="14"/>
    </row>
    <row r="39" spans="1:8" ht="14.1" customHeight="1">
      <c r="A39" s="8" t="s">
        <v>173</v>
      </c>
      <c r="B39" s="13">
        <v>2.3300000000000001E-2</v>
      </c>
      <c r="C39" s="10">
        <v>96000</v>
      </c>
      <c r="D39" s="10">
        <f t="shared" si="6"/>
        <v>2236.8000000000002</v>
      </c>
      <c r="E39" s="14">
        <f t="shared" si="8"/>
        <v>91200</v>
      </c>
      <c r="F39" s="14">
        <f t="shared" si="7"/>
        <v>2124.96</v>
      </c>
      <c r="G39" s="11"/>
      <c r="H39" s="14"/>
    </row>
    <row r="40" spans="1:8" ht="14.1" customHeight="1">
      <c r="A40" s="8" t="s">
        <v>146</v>
      </c>
      <c r="B40" s="13">
        <v>2.93E-2</v>
      </c>
      <c r="C40" s="10"/>
      <c r="D40" s="10"/>
      <c r="E40" s="11"/>
      <c r="F40" s="11"/>
      <c r="G40" s="11"/>
      <c r="H40" s="14"/>
    </row>
    <row r="41" spans="1:8" ht="14.1" customHeight="1">
      <c r="A41" s="77" t="s">
        <v>53</v>
      </c>
      <c r="B41" s="78"/>
      <c r="C41" s="78"/>
      <c r="D41" s="78"/>
      <c r="E41" s="78"/>
      <c r="F41" s="78"/>
      <c r="G41" s="78"/>
      <c r="H41" s="79"/>
    </row>
    <row r="42" spans="1:8" ht="14.1" customHeight="1">
      <c r="A42" s="8" t="s">
        <v>54</v>
      </c>
      <c r="B42" s="9">
        <v>5.5500000000000001E-2</v>
      </c>
      <c r="C42" s="10">
        <v>95000</v>
      </c>
      <c r="D42" s="10">
        <f t="shared" ref="D42:D53" si="11">C42*B42</f>
        <v>5272.5</v>
      </c>
      <c r="E42" s="14">
        <f t="shared" ref="E42:E49" si="12">C42*0.95</f>
        <v>90250</v>
      </c>
      <c r="F42" s="14">
        <f t="shared" ref="F42:F53" si="13">E42*B42</f>
        <v>5008.875</v>
      </c>
      <c r="G42" s="11"/>
      <c r="H42" s="14"/>
    </row>
    <row r="43" spans="1:8" ht="14.1" customHeight="1">
      <c r="A43" s="8" t="s">
        <v>85</v>
      </c>
      <c r="B43" s="9">
        <v>7.5399999999999995E-2</v>
      </c>
      <c r="C43" s="10">
        <v>95000</v>
      </c>
      <c r="D43" s="10">
        <f t="shared" si="11"/>
        <v>7162.9999999999991</v>
      </c>
      <c r="E43" s="14">
        <f t="shared" si="12"/>
        <v>90250</v>
      </c>
      <c r="F43" s="14">
        <f t="shared" si="13"/>
        <v>6804.8499999999995</v>
      </c>
      <c r="G43" s="11"/>
      <c r="H43" s="14"/>
    </row>
    <row r="44" spans="1:8" ht="14.1" customHeight="1">
      <c r="A44" s="8" t="s">
        <v>55</v>
      </c>
      <c r="B44" s="9">
        <v>8.8999999999999996E-2</v>
      </c>
      <c r="C44" s="10">
        <v>95000</v>
      </c>
      <c r="D44" s="10">
        <f t="shared" si="11"/>
        <v>8455</v>
      </c>
      <c r="E44" s="14">
        <f t="shared" si="12"/>
        <v>90250</v>
      </c>
      <c r="F44" s="14">
        <f t="shared" si="13"/>
        <v>8032.25</v>
      </c>
      <c r="G44" s="11"/>
      <c r="H44" s="14"/>
    </row>
    <row r="45" spans="1:8" ht="14.1" customHeight="1">
      <c r="A45" s="8" t="s">
        <v>145</v>
      </c>
      <c r="B45" s="9">
        <v>0.10199999999999999</v>
      </c>
      <c r="C45" s="10">
        <v>95000</v>
      </c>
      <c r="D45" s="10">
        <f t="shared" si="11"/>
        <v>9690</v>
      </c>
      <c r="E45" s="14">
        <f t="shared" si="12"/>
        <v>90250</v>
      </c>
      <c r="F45" s="14">
        <f t="shared" si="13"/>
        <v>9205.5</v>
      </c>
      <c r="G45" s="11"/>
      <c r="H45" s="14"/>
    </row>
    <row r="46" spans="1:8" ht="14.1" customHeight="1">
      <c r="A46" s="8" t="s">
        <v>56</v>
      </c>
      <c r="B46" s="9">
        <v>0.10829999999999999</v>
      </c>
      <c r="C46" s="10">
        <v>95000</v>
      </c>
      <c r="D46" s="10">
        <f t="shared" si="11"/>
        <v>10288.5</v>
      </c>
      <c r="E46" s="14">
        <f t="shared" si="12"/>
        <v>90250</v>
      </c>
      <c r="F46" s="14">
        <f t="shared" si="13"/>
        <v>9774.0749999999989</v>
      </c>
      <c r="G46" s="11"/>
      <c r="H46" s="14"/>
    </row>
    <row r="47" spans="1:8" ht="14.1" customHeight="1">
      <c r="A47" s="8" t="s">
        <v>164</v>
      </c>
      <c r="B47" s="9">
        <v>0.1232</v>
      </c>
      <c r="C47" s="10">
        <v>95000</v>
      </c>
      <c r="D47" s="10">
        <f>C47*B47</f>
        <v>11704</v>
      </c>
      <c r="E47" s="14">
        <f t="shared" si="12"/>
        <v>90250</v>
      </c>
      <c r="F47" s="14">
        <f>E47*B47</f>
        <v>11118.800000000001</v>
      </c>
      <c r="G47" s="11"/>
      <c r="H47" s="11"/>
    </row>
    <row r="48" spans="1:8" ht="14.1" customHeight="1">
      <c r="A48" s="8" t="s">
        <v>57</v>
      </c>
      <c r="B48" s="9">
        <v>0.17119999999999999</v>
      </c>
      <c r="C48" s="10">
        <v>95000</v>
      </c>
      <c r="D48" s="10">
        <f>C48*B48</f>
        <v>16264</v>
      </c>
      <c r="E48" s="14">
        <f t="shared" si="12"/>
        <v>90250</v>
      </c>
      <c r="F48" s="14">
        <f>E48*B48</f>
        <v>15450.8</v>
      </c>
      <c r="G48" s="11"/>
      <c r="H48" s="14"/>
    </row>
    <row r="49" spans="1:8" ht="14.1" hidden="1" customHeight="1">
      <c r="A49" s="8" t="s">
        <v>171</v>
      </c>
      <c r="B49" s="9">
        <v>0.1835</v>
      </c>
      <c r="C49" s="10">
        <v>95000</v>
      </c>
      <c r="D49" s="10">
        <f>C49*B49</f>
        <v>17432.5</v>
      </c>
      <c r="E49" s="14">
        <f t="shared" si="12"/>
        <v>90250</v>
      </c>
      <c r="F49" s="14">
        <f>E49*B49</f>
        <v>16560.875</v>
      </c>
      <c r="G49" s="11"/>
      <c r="H49" s="10"/>
    </row>
    <row r="50" spans="1:8" ht="14.1" customHeight="1">
      <c r="A50" s="8" t="s">
        <v>58</v>
      </c>
      <c r="B50" s="9">
        <v>0.20649999999999999</v>
      </c>
      <c r="C50" s="20">
        <v>95000</v>
      </c>
      <c r="D50" s="20">
        <f>C50*B50</f>
        <v>19617.5</v>
      </c>
      <c r="E50" s="62">
        <f>C50*0.95</f>
        <v>90250</v>
      </c>
      <c r="F50" s="62">
        <f>E50*B50</f>
        <v>18636.625</v>
      </c>
      <c r="G50" s="18"/>
      <c r="H50" s="11"/>
    </row>
    <row r="51" spans="1:8" ht="14.1" hidden="1" customHeight="1">
      <c r="A51" s="8" t="s">
        <v>98</v>
      </c>
      <c r="B51" s="9">
        <v>0.20649999999999999</v>
      </c>
      <c r="C51" s="20"/>
      <c r="D51" s="20">
        <f t="shared" si="11"/>
        <v>0</v>
      </c>
      <c r="E51" s="62">
        <f t="shared" ref="E51:E54" si="14">C51*0.95</f>
        <v>0</v>
      </c>
      <c r="F51" s="62">
        <f t="shared" si="13"/>
        <v>0</v>
      </c>
      <c r="G51" s="18"/>
      <c r="H51" s="14"/>
    </row>
    <row r="52" spans="1:8" ht="14.1" customHeight="1">
      <c r="A52" s="8" t="s">
        <v>198</v>
      </c>
      <c r="B52" s="9">
        <v>0.28399999999999997</v>
      </c>
      <c r="C52" s="20">
        <v>107000</v>
      </c>
      <c r="D52" s="20">
        <f t="shared" ref="D52" si="15">C52*B52</f>
        <v>30387.999999999996</v>
      </c>
      <c r="E52" s="62">
        <f t="shared" ref="E52" si="16">C52*0.95</f>
        <v>101650</v>
      </c>
      <c r="F52" s="62">
        <f t="shared" ref="F52" si="17">E52*B52</f>
        <v>28868.6</v>
      </c>
      <c r="G52" s="18"/>
      <c r="H52" s="14"/>
    </row>
    <row r="53" spans="1:8" ht="14.1" hidden="1" customHeight="1">
      <c r="A53" s="8" t="s">
        <v>136</v>
      </c>
      <c r="B53" s="9">
        <v>0.37840000000000001</v>
      </c>
      <c r="C53" s="20">
        <v>107000</v>
      </c>
      <c r="D53" s="20">
        <f t="shared" si="11"/>
        <v>40488.800000000003</v>
      </c>
      <c r="E53" s="62">
        <f t="shared" si="14"/>
        <v>101650</v>
      </c>
      <c r="F53" s="62">
        <f t="shared" si="13"/>
        <v>38464.36</v>
      </c>
      <c r="G53" s="18"/>
      <c r="H53" s="14"/>
    </row>
    <row r="54" spans="1:8" ht="14.1" customHeight="1">
      <c r="A54" s="8" t="s">
        <v>185</v>
      </c>
      <c r="B54" s="9">
        <v>0.47399999999999998</v>
      </c>
      <c r="C54" s="20">
        <v>118000</v>
      </c>
      <c r="D54" s="20">
        <f t="shared" ref="D54" si="18">C54*B54</f>
        <v>55932</v>
      </c>
      <c r="E54" s="62">
        <f t="shared" si="14"/>
        <v>112100</v>
      </c>
      <c r="F54" s="62">
        <f t="shared" ref="F54" si="19">E54*B54</f>
        <v>53135.399999999994</v>
      </c>
      <c r="G54" s="18"/>
      <c r="H54" s="14"/>
    </row>
    <row r="55" spans="1:8" ht="14.1" customHeight="1">
      <c r="A55" s="77" t="s">
        <v>106</v>
      </c>
      <c r="B55" s="78"/>
      <c r="C55" s="78"/>
      <c r="D55" s="78"/>
      <c r="E55" s="78"/>
      <c r="F55" s="78"/>
      <c r="G55" s="78"/>
      <c r="H55" s="79"/>
    </row>
    <row r="56" spans="1:8" ht="14.1" customHeight="1">
      <c r="A56" s="12" t="s">
        <v>149</v>
      </c>
      <c r="B56" s="15">
        <v>3.5000000000000003E-2</v>
      </c>
      <c r="C56" s="10">
        <v>107000</v>
      </c>
      <c r="D56" s="16">
        <f>C56*B56</f>
        <v>3745.0000000000005</v>
      </c>
      <c r="E56" s="60">
        <f>C56*0.95</f>
        <v>101650</v>
      </c>
      <c r="F56" s="61">
        <f>E56*B56</f>
        <v>3557.7500000000005</v>
      </c>
      <c r="G56" s="10"/>
      <c r="H56" s="14"/>
    </row>
    <row r="57" spans="1:8" ht="14.1" customHeight="1">
      <c r="A57" s="17" t="s">
        <v>128</v>
      </c>
      <c r="B57" s="15">
        <v>3.6999999999999998E-2</v>
      </c>
      <c r="C57" s="10">
        <v>107000</v>
      </c>
      <c r="D57" s="16">
        <f>C57*B57</f>
        <v>3959</v>
      </c>
      <c r="E57" s="60">
        <f>C57*0.95</f>
        <v>101650</v>
      </c>
      <c r="F57" s="61">
        <f>E57*B57</f>
        <v>3761.0499999999997</v>
      </c>
      <c r="G57" s="10"/>
      <c r="H57" s="14"/>
    </row>
    <row r="58" spans="1:8" ht="14.1" customHeight="1">
      <c r="A58" s="77" t="s">
        <v>27</v>
      </c>
      <c r="B58" s="78"/>
      <c r="C58" s="78"/>
      <c r="D58" s="78"/>
      <c r="E58" s="78"/>
      <c r="F58" s="78"/>
      <c r="G58" s="78"/>
      <c r="H58" s="79"/>
    </row>
    <row r="59" spans="1:8" ht="14.1" customHeight="1">
      <c r="A59" s="12" t="s">
        <v>28</v>
      </c>
      <c r="B59" s="15">
        <v>5.2699999999999997E-2</v>
      </c>
      <c r="C59" s="10">
        <v>105000</v>
      </c>
      <c r="D59" s="10">
        <f t="shared" ref="D59:D74" si="20">C59*B59</f>
        <v>5533.5</v>
      </c>
      <c r="E59" s="14">
        <f>C59*0.95</f>
        <v>99750</v>
      </c>
      <c r="F59" s="14">
        <f t="shared" ref="F59:F74" si="21">E59*B59</f>
        <v>5256.8249999999998</v>
      </c>
      <c r="G59" s="10"/>
      <c r="H59" s="14"/>
    </row>
    <row r="60" spans="1:8" ht="14.1" customHeight="1">
      <c r="A60" s="12" t="s">
        <v>29</v>
      </c>
      <c r="B60" s="15">
        <v>7.6600000000000001E-2</v>
      </c>
      <c r="C60" s="10">
        <v>105000</v>
      </c>
      <c r="D60" s="10">
        <f t="shared" si="20"/>
        <v>8043</v>
      </c>
      <c r="E60" s="14">
        <f t="shared" ref="E60:E74" si="22">C60*0.95</f>
        <v>99750</v>
      </c>
      <c r="F60" s="14">
        <f t="shared" si="21"/>
        <v>7640.85</v>
      </c>
      <c r="G60" s="10"/>
      <c r="H60" s="14"/>
    </row>
    <row r="61" spans="1:8" ht="14.1" hidden="1" customHeight="1">
      <c r="A61" s="12" t="s">
        <v>30</v>
      </c>
      <c r="B61" s="15">
        <v>0.10630000000000001</v>
      </c>
      <c r="C61" s="10">
        <v>105000</v>
      </c>
      <c r="D61" s="10">
        <f t="shared" si="20"/>
        <v>11161.5</v>
      </c>
      <c r="E61" s="14">
        <f t="shared" si="22"/>
        <v>99750</v>
      </c>
      <c r="F61" s="14">
        <f t="shared" si="21"/>
        <v>10603.425000000001</v>
      </c>
      <c r="G61" s="10"/>
      <c r="H61" s="14"/>
    </row>
    <row r="62" spans="1:8" ht="14.1" customHeight="1">
      <c r="A62" s="12" t="s">
        <v>31</v>
      </c>
      <c r="B62" s="15">
        <v>0.14499999999999999</v>
      </c>
      <c r="C62" s="10">
        <v>105000</v>
      </c>
      <c r="D62" s="10">
        <f t="shared" si="20"/>
        <v>15224.999999999998</v>
      </c>
      <c r="E62" s="14">
        <f t="shared" si="22"/>
        <v>99750</v>
      </c>
      <c r="F62" s="14">
        <f t="shared" si="21"/>
        <v>14463.749999999998</v>
      </c>
      <c r="G62" s="10"/>
      <c r="H62" s="14"/>
    </row>
    <row r="63" spans="1:8" ht="14.1" customHeight="1">
      <c r="A63" s="12" t="s">
        <v>114</v>
      </c>
      <c r="B63" s="15">
        <v>0.28399999999999997</v>
      </c>
      <c r="C63" s="10">
        <v>105000</v>
      </c>
      <c r="D63" s="10">
        <f t="shared" si="20"/>
        <v>29819.999999999996</v>
      </c>
      <c r="E63" s="14">
        <f t="shared" si="22"/>
        <v>99750</v>
      </c>
      <c r="F63" s="14">
        <f t="shared" si="21"/>
        <v>28328.999999999996</v>
      </c>
      <c r="G63" s="10"/>
      <c r="H63" s="14"/>
    </row>
    <row r="64" spans="1:8" ht="14.1" customHeight="1">
      <c r="A64" s="12" t="s">
        <v>184</v>
      </c>
      <c r="B64" s="15">
        <v>0.28399999999999997</v>
      </c>
      <c r="C64" s="10">
        <v>109000</v>
      </c>
      <c r="D64" s="10">
        <f t="shared" ref="D64" si="23">C64*B64</f>
        <v>30955.999999999996</v>
      </c>
      <c r="E64" s="14">
        <f t="shared" si="22"/>
        <v>103550</v>
      </c>
      <c r="F64" s="14">
        <f t="shared" si="21"/>
        <v>29408.199999999997</v>
      </c>
      <c r="G64" s="10"/>
      <c r="H64" s="14"/>
    </row>
    <row r="65" spans="1:8" ht="14.1" hidden="1" customHeight="1">
      <c r="A65" s="12" t="s">
        <v>181</v>
      </c>
      <c r="B65" s="15">
        <v>0.1452</v>
      </c>
      <c r="C65" s="10">
        <v>118000</v>
      </c>
      <c r="D65" s="10">
        <f t="shared" si="20"/>
        <v>17133.599999999999</v>
      </c>
      <c r="E65" s="14">
        <f t="shared" si="22"/>
        <v>112100</v>
      </c>
      <c r="F65" s="14">
        <f t="shared" si="21"/>
        <v>16276.92</v>
      </c>
      <c r="G65" s="10"/>
      <c r="H65" s="14"/>
    </row>
    <row r="66" spans="1:8" ht="14.1" customHeight="1">
      <c r="A66" s="12" t="s">
        <v>178</v>
      </c>
      <c r="B66" s="15">
        <v>0.17649999999999999</v>
      </c>
      <c r="C66" s="10">
        <v>105000</v>
      </c>
      <c r="D66" s="10">
        <f t="shared" ref="D66" si="24">C66*B66</f>
        <v>18532.5</v>
      </c>
      <c r="E66" s="14">
        <f t="shared" si="22"/>
        <v>99750</v>
      </c>
      <c r="F66" s="14">
        <f t="shared" si="21"/>
        <v>17605.875</v>
      </c>
      <c r="G66" s="10"/>
      <c r="H66" s="14"/>
    </row>
    <row r="67" spans="1:8" ht="14.1" customHeight="1">
      <c r="A67" s="12" t="s">
        <v>193</v>
      </c>
      <c r="B67" s="15">
        <v>0.35299999999999998</v>
      </c>
      <c r="C67" s="10">
        <v>109000</v>
      </c>
      <c r="D67" s="10">
        <f t="shared" si="20"/>
        <v>38477</v>
      </c>
      <c r="E67" s="14">
        <f t="shared" si="22"/>
        <v>103550</v>
      </c>
      <c r="F67" s="62">
        <f t="shared" si="21"/>
        <v>36553.15</v>
      </c>
      <c r="G67" s="10"/>
      <c r="H67" s="14"/>
    </row>
    <row r="68" spans="1:8" ht="14.1" customHeight="1">
      <c r="A68" s="12" t="s">
        <v>179</v>
      </c>
      <c r="B68" s="15">
        <v>0.21199999999999999</v>
      </c>
      <c r="C68" s="10">
        <v>105000</v>
      </c>
      <c r="D68" s="10">
        <f t="shared" ref="D68" si="25">C68*B68</f>
        <v>22260</v>
      </c>
      <c r="E68" s="14">
        <f t="shared" si="22"/>
        <v>99750</v>
      </c>
      <c r="F68" s="62">
        <f t="shared" si="21"/>
        <v>21147</v>
      </c>
      <c r="G68" s="10"/>
      <c r="H68" s="14"/>
    </row>
    <row r="69" spans="1:8" ht="14.1" customHeight="1">
      <c r="A69" s="12" t="s">
        <v>32</v>
      </c>
      <c r="B69" s="15">
        <v>0.42399999999999999</v>
      </c>
      <c r="C69" s="10">
        <v>105000</v>
      </c>
      <c r="D69" s="10">
        <f t="shared" ref="D69:D70" si="26">C69*B69</f>
        <v>44520</v>
      </c>
      <c r="E69" s="14">
        <f t="shared" ref="E69:E70" si="27">C69*0.95</f>
        <v>99750</v>
      </c>
      <c r="F69" s="62">
        <f t="shared" ref="F69:F70" si="28">E69*B69</f>
        <v>42294</v>
      </c>
      <c r="G69" s="10"/>
      <c r="H69" s="14"/>
    </row>
    <row r="70" spans="1:8" ht="14.1" customHeight="1">
      <c r="A70" s="12" t="s">
        <v>197</v>
      </c>
      <c r="B70" s="15">
        <v>0.42399999999999999</v>
      </c>
      <c r="C70" s="10">
        <v>109000</v>
      </c>
      <c r="D70" s="10">
        <f t="shared" si="26"/>
        <v>46216</v>
      </c>
      <c r="E70" s="14">
        <f t="shared" si="27"/>
        <v>103550</v>
      </c>
      <c r="F70" s="62">
        <f t="shared" si="28"/>
        <v>43905.2</v>
      </c>
      <c r="G70" s="10"/>
      <c r="H70" s="14"/>
    </row>
    <row r="71" spans="1:8" ht="14.1" customHeight="1">
      <c r="A71" s="12" t="s">
        <v>180</v>
      </c>
      <c r="B71" s="15">
        <v>0.28260000000000002</v>
      </c>
      <c r="C71" s="10"/>
      <c r="D71" s="10"/>
      <c r="E71" s="14"/>
      <c r="F71" s="62"/>
      <c r="G71" s="10"/>
      <c r="H71" s="14"/>
    </row>
    <row r="72" spans="1:8" ht="14.1" customHeight="1">
      <c r="A72" s="12" t="s">
        <v>33</v>
      </c>
      <c r="B72" s="15">
        <v>0.56520000000000004</v>
      </c>
      <c r="C72" s="10"/>
      <c r="D72" s="10"/>
      <c r="E72" s="14"/>
      <c r="F72" s="14"/>
      <c r="G72" s="10"/>
      <c r="H72" s="14"/>
    </row>
    <row r="73" spans="1:8" ht="14.1" customHeight="1">
      <c r="A73" s="12" t="s">
        <v>183</v>
      </c>
      <c r="B73" s="15">
        <v>0.35349999999999998</v>
      </c>
      <c r="C73" s="10">
        <v>105000</v>
      </c>
      <c r="D73" s="10">
        <f t="shared" ref="D73" si="29">C73*B73</f>
        <v>37117.5</v>
      </c>
      <c r="E73" s="14">
        <f t="shared" si="22"/>
        <v>99750</v>
      </c>
      <c r="F73" s="14">
        <f t="shared" si="21"/>
        <v>35261.625</v>
      </c>
      <c r="G73" s="10"/>
      <c r="H73" s="14"/>
    </row>
    <row r="74" spans="1:8" ht="14.1" customHeight="1">
      <c r="A74" s="12" t="s">
        <v>34</v>
      </c>
      <c r="B74" s="15">
        <v>0.70699999999999996</v>
      </c>
      <c r="C74" s="10">
        <v>105000</v>
      </c>
      <c r="D74" s="10">
        <f t="shared" si="20"/>
        <v>74235</v>
      </c>
      <c r="E74" s="14">
        <f t="shared" si="22"/>
        <v>99750</v>
      </c>
      <c r="F74" s="14">
        <f t="shared" si="21"/>
        <v>70523.25</v>
      </c>
      <c r="G74" s="10"/>
      <c r="H74" s="14"/>
    </row>
    <row r="75" spans="1:8" ht="14.1" customHeight="1">
      <c r="A75" s="77" t="s">
        <v>37</v>
      </c>
      <c r="B75" s="78"/>
      <c r="C75" s="78"/>
      <c r="D75" s="78"/>
      <c r="E75" s="78"/>
      <c r="F75" s="78"/>
      <c r="G75" s="78"/>
      <c r="H75" s="79"/>
    </row>
    <row r="76" spans="1:8" ht="14.1" customHeight="1">
      <c r="A76" s="12" t="s">
        <v>196</v>
      </c>
      <c r="B76" s="12" t="s">
        <v>167</v>
      </c>
      <c r="C76" s="10">
        <v>127000</v>
      </c>
      <c r="D76" s="10">
        <v>1410</v>
      </c>
      <c r="E76" s="14">
        <f>C76*0.95</f>
        <v>120650</v>
      </c>
      <c r="F76" s="14">
        <f>D76*0.95</f>
        <v>1339.5</v>
      </c>
      <c r="G76" s="11">
        <f>H76/B76</f>
        <v>120675.67567567567</v>
      </c>
      <c r="H76" s="11">
        <f>D76*0.95</f>
        <v>1339.5</v>
      </c>
    </row>
    <row r="77" spans="1:8" ht="14.1" customHeight="1">
      <c r="A77" s="12" t="s">
        <v>38</v>
      </c>
      <c r="B77" s="12" t="s">
        <v>39</v>
      </c>
      <c r="C77" s="10">
        <v>127000</v>
      </c>
      <c r="D77" s="10">
        <v>1715</v>
      </c>
      <c r="E77" s="14">
        <f>C77*0.95</f>
        <v>120650</v>
      </c>
      <c r="F77" s="14">
        <f>D77*0.95</f>
        <v>1629.25</v>
      </c>
      <c r="G77" s="10"/>
      <c r="H77" s="10"/>
    </row>
    <row r="78" spans="1:8" ht="14.1" customHeight="1">
      <c r="A78" s="12" t="s">
        <v>40</v>
      </c>
      <c r="B78" s="12" t="s">
        <v>41</v>
      </c>
      <c r="C78" s="10">
        <v>124999</v>
      </c>
      <c r="D78" s="10">
        <v>2150</v>
      </c>
      <c r="E78" s="14">
        <f t="shared" ref="E78:E79" si="30">C78*0.95</f>
        <v>118749.04999999999</v>
      </c>
      <c r="F78" s="14">
        <f t="shared" ref="F78:F79" si="31">D78*0.95</f>
        <v>2042.5</v>
      </c>
      <c r="G78" s="10"/>
      <c r="H78" s="10"/>
    </row>
    <row r="79" spans="1:8" ht="14.1" customHeight="1">
      <c r="A79" s="12" t="s">
        <v>135</v>
      </c>
      <c r="B79" s="12" t="s">
        <v>137</v>
      </c>
      <c r="C79" s="10">
        <v>123000</v>
      </c>
      <c r="D79" s="10">
        <v>2460</v>
      </c>
      <c r="E79" s="14">
        <f t="shared" si="30"/>
        <v>116850</v>
      </c>
      <c r="F79" s="14">
        <f t="shared" si="31"/>
        <v>2337</v>
      </c>
      <c r="G79" s="10"/>
      <c r="H79" s="10"/>
    </row>
    <row r="80" spans="1:8" ht="14.1" customHeight="1">
      <c r="A80" s="77" t="s">
        <v>59</v>
      </c>
      <c r="B80" s="78"/>
      <c r="C80" s="78"/>
      <c r="D80" s="78"/>
      <c r="E80" s="78"/>
      <c r="F80" s="78"/>
      <c r="G80" s="78"/>
      <c r="H80" s="79"/>
    </row>
    <row r="81" spans="1:8" ht="14.1" hidden="1" customHeight="1">
      <c r="A81" s="12" t="s">
        <v>130</v>
      </c>
      <c r="B81" s="12" t="s">
        <v>131</v>
      </c>
      <c r="C81" s="10"/>
      <c r="D81" s="10">
        <f t="shared" ref="D81:D90" si="32">C81*B81</f>
        <v>0</v>
      </c>
      <c r="E81" s="11">
        <f t="shared" ref="E81:E91" si="33">C81*0.97</f>
        <v>0</v>
      </c>
      <c r="F81" s="11">
        <f t="shared" ref="F81:F91" si="34">E81*B81</f>
        <v>0</v>
      </c>
      <c r="G81" s="11">
        <f>C81*0.9</f>
        <v>0</v>
      </c>
      <c r="H81" s="11">
        <f>G81*B81</f>
        <v>0</v>
      </c>
    </row>
    <row r="82" spans="1:8" ht="14.1" customHeight="1">
      <c r="A82" s="12" t="s">
        <v>86</v>
      </c>
      <c r="B82" s="12" t="s">
        <v>87</v>
      </c>
      <c r="C82" s="10">
        <v>95000</v>
      </c>
      <c r="D82" s="10">
        <f t="shared" si="32"/>
        <v>1301.5</v>
      </c>
      <c r="E82" s="14">
        <f>C82*0.95</f>
        <v>90250</v>
      </c>
      <c r="F82" s="14">
        <f t="shared" si="34"/>
        <v>1236.425</v>
      </c>
      <c r="G82" s="11">
        <f>C82*0.9</f>
        <v>85500</v>
      </c>
      <c r="H82" s="11">
        <f>G82*B82</f>
        <v>1171.3500000000001</v>
      </c>
    </row>
    <row r="83" spans="1:8" ht="14.1" customHeight="1">
      <c r="A83" s="12" t="s">
        <v>60</v>
      </c>
      <c r="B83" s="12" t="s">
        <v>61</v>
      </c>
      <c r="C83" s="20">
        <v>95000</v>
      </c>
      <c r="D83" s="59">
        <f t="shared" si="32"/>
        <v>1681.5</v>
      </c>
      <c r="E83" s="14">
        <f t="shared" ref="E83:E86" si="35">C83*0.95</f>
        <v>90250</v>
      </c>
      <c r="F83" s="14">
        <f t="shared" si="34"/>
        <v>1597.425</v>
      </c>
      <c r="G83" s="11">
        <f>C83*0.9</f>
        <v>85500</v>
      </c>
      <c r="H83" s="11">
        <f>G83*B83</f>
        <v>1513.3500000000001</v>
      </c>
    </row>
    <row r="84" spans="1:8" ht="14.1" customHeight="1">
      <c r="A84" s="12" t="s">
        <v>140</v>
      </c>
      <c r="B84" s="12" t="s">
        <v>141</v>
      </c>
      <c r="C84" s="20">
        <v>95000</v>
      </c>
      <c r="D84" s="20">
        <f t="shared" si="32"/>
        <v>1814.5</v>
      </c>
      <c r="E84" s="14">
        <f t="shared" si="35"/>
        <v>90250</v>
      </c>
      <c r="F84" s="14">
        <f t="shared" si="34"/>
        <v>1723.7749999999999</v>
      </c>
      <c r="G84" s="11">
        <f>C84*0.9</f>
        <v>85500</v>
      </c>
      <c r="H84" s="11">
        <f>G84*B84</f>
        <v>1633.05</v>
      </c>
    </row>
    <row r="85" spans="1:8" ht="14.1" customHeight="1">
      <c r="A85" s="12" t="s">
        <v>166</v>
      </c>
      <c r="B85" s="12" t="s">
        <v>202</v>
      </c>
      <c r="C85" s="20">
        <v>92000</v>
      </c>
      <c r="D85" s="20">
        <f t="shared" si="32"/>
        <v>2023.9999999999998</v>
      </c>
      <c r="E85" s="14">
        <f t="shared" si="35"/>
        <v>87400</v>
      </c>
      <c r="F85" s="14">
        <f>B85*E85</f>
        <v>1922.8</v>
      </c>
      <c r="G85" s="14"/>
      <c r="H85" s="14"/>
    </row>
    <row r="86" spans="1:8" ht="14.1" customHeight="1">
      <c r="A86" s="12" t="s">
        <v>132</v>
      </c>
      <c r="B86" s="12" t="s">
        <v>133</v>
      </c>
      <c r="C86" s="18">
        <v>95000</v>
      </c>
      <c r="D86" s="18">
        <f t="shared" si="32"/>
        <v>2337</v>
      </c>
      <c r="E86" s="11">
        <f t="shared" si="35"/>
        <v>90250</v>
      </c>
      <c r="F86" s="11">
        <f t="shared" si="34"/>
        <v>2220.15</v>
      </c>
      <c r="G86" s="14"/>
      <c r="H86" s="14"/>
    </row>
    <row r="87" spans="1:8" ht="14.1" customHeight="1">
      <c r="A87" s="12" t="s">
        <v>148</v>
      </c>
      <c r="B87" s="12" t="s">
        <v>147</v>
      </c>
      <c r="C87" s="20"/>
      <c r="D87" s="20"/>
      <c r="E87" s="14"/>
      <c r="F87" s="14"/>
      <c r="G87" s="14"/>
      <c r="H87" s="14"/>
    </row>
    <row r="88" spans="1:8" ht="14.1" customHeight="1">
      <c r="A88" s="12" t="s">
        <v>62</v>
      </c>
      <c r="B88" s="12" t="s">
        <v>63</v>
      </c>
      <c r="C88" s="10"/>
      <c r="D88" s="10"/>
      <c r="E88" s="14"/>
      <c r="F88" s="14"/>
      <c r="G88" s="14"/>
      <c r="H88" s="14"/>
    </row>
    <row r="89" spans="1:8" ht="14.1" customHeight="1">
      <c r="A89" s="12" t="s">
        <v>201</v>
      </c>
      <c r="B89" s="12" t="s">
        <v>203</v>
      </c>
      <c r="C89" s="14">
        <v>102000</v>
      </c>
      <c r="D89" s="14">
        <f t="shared" si="32"/>
        <v>7038.0000000000009</v>
      </c>
      <c r="E89" s="14">
        <f t="shared" si="33"/>
        <v>98940</v>
      </c>
      <c r="F89" s="14">
        <f t="shared" si="34"/>
        <v>6826.8600000000006</v>
      </c>
      <c r="G89" s="14"/>
      <c r="H89" s="14"/>
    </row>
    <row r="90" spans="1:8" ht="14.1" customHeight="1">
      <c r="A90" s="12" t="s">
        <v>64</v>
      </c>
      <c r="B90" s="12" t="s">
        <v>65</v>
      </c>
      <c r="C90" s="14">
        <v>102000</v>
      </c>
      <c r="D90" s="10">
        <f t="shared" si="32"/>
        <v>13260</v>
      </c>
      <c r="E90" s="14">
        <f t="shared" si="33"/>
        <v>98940</v>
      </c>
      <c r="F90" s="14">
        <f t="shared" si="34"/>
        <v>12862.2</v>
      </c>
      <c r="G90" s="14"/>
      <c r="H90" s="14"/>
    </row>
    <row r="91" spans="1:8" ht="14.1" customHeight="1">
      <c r="A91" s="12" t="s">
        <v>163</v>
      </c>
      <c r="B91" s="12" t="s">
        <v>66</v>
      </c>
      <c r="C91" s="10"/>
      <c r="D91" s="10"/>
      <c r="E91" s="11">
        <f t="shared" si="33"/>
        <v>0</v>
      </c>
      <c r="F91" s="11">
        <f t="shared" si="34"/>
        <v>0</v>
      </c>
      <c r="G91" s="14"/>
      <c r="H91" s="14"/>
    </row>
    <row r="92" spans="1:8" ht="14.1" customHeight="1">
      <c r="A92" s="55"/>
      <c r="B92" s="55"/>
      <c r="C92" s="56"/>
      <c r="D92" s="56"/>
      <c r="E92" s="57"/>
      <c r="F92" s="57"/>
      <c r="G92" s="58"/>
      <c r="H92" s="58"/>
    </row>
    <row r="93" spans="1:8" ht="16.5" customHeight="1">
      <c r="A93" s="85" t="s">
        <v>144</v>
      </c>
      <c r="B93" s="85"/>
      <c r="C93" s="85"/>
      <c r="D93" s="85"/>
      <c r="E93" s="85"/>
      <c r="F93" s="85"/>
      <c r="G93" s="85"/>
      <c r="H93" s="85"/>
    </row>
    <row r="94" spans="1:8" ht="20.25" customHeight="1">
      <c r="A94" s="92" t="s">
        <v>205</v>
      </c>
      <c r="B94" s="92"/>
      <c r="C94" s="92"/>
      <c r="D94" s="92"/>
      <c r="E94" s="92"/>
      <c r="F94" s="92"/>
      <c r="G94" s="92"/>
      <c r="H94" s="92"/>
    </row>
    <row r="95" spans="1:8" ht="53.25" customHeight="1">
      <c r="A95" s="87" t="s">
        <v>0</v>
      </c>
      <c r="B95" s="89" t="s">
        <v>1</v>
      </c>
      <c r="C95" s="6" t="s">
        <v>2</v>
      </c>
      <c r="D95" s="6"/>
      <c r="E95" s="7" t="s">
        <v>3</v>
      </c>
      <c r="F95" s="7"/>
      <c r="G95" s="7" t="s">
        <v>4</v>
      </c>
      <c r="H95" s="7"/>
    </row>
    <row r="96" spans="1:8" ht="40.5" customHeight="1">
      <c r="A96" s="88"/>
      <c r="B96" s="90"/>
      <c r="C96" s="6" t="s">
        <v>5</v>
      </c>
      <c r="D96" s="6" t="s">
        <v>6</v>
      </c>
      <c r="E96" s="7" t="s">
        <v>5</v>
      </c>
      <c r="F96" s="7" t="s">
        <v>6</v>
      </c>
      <c r="G96" s="7" t="s">
        <v>5</v>
      </c>
      <c r="H96" s="7" t="s">
        <v>6</v>
      </c>
    </row>
    <row r="97" spans="1:8" s="3" customFormat="1" ht="14.1" customHeight="1">
      <c r="A97" s="77" t="s">
        <v>104</v>
      </c>
      <c r="B97" s="78"/>
      <c r="C97" s="78"/>
      <c r="D97" s="78"/>
      <c r="E97" s="78"/>
      <c r="F97" s="78"/>
      <c r="G97" s="78"/>
      <c r="H97" s="79"/>
    </row>
    <row r="98" spans="1:8" ht="14.1" customHeight="1">
      <c r="A98" s="12" t="s">
        <v>118</v>
      </c>
      <c r="B98" s="12" t="s">
        <v>67</v>
      </c>
      <c r="C98" s="10"/>
      <c r="D98" s="10"/>
      <c r="E98" s="11">
        <f t="shared" ref="E98:E103" si="36">C98*0.97</f>
        <v>0</v>
      </c>
      <c r="F98" s="11">
        <f t="shared" ref="F98:F103" si="37">E98*B98</f>
        <v>0</v>
      </c>
      <c r="G98" s="19">
        <f>C98*0.95</f>
        <v>0</v>
      </c>
      <c r="H98" s="19">
        <f>G98*B98</f>
        <v>0</v>
      </c>
    </row>
    <row r="99" spans="1:8" ht="14.1" customHeight="1">
      <c r="A99" s="12" t="s">
        <v>119</v>
      </c>
      <c r="B99" s="12" t="s">
        <v>68</v>
      </c>
      <c r="C99" s="10"/>
      <c r="D99" s="10"/>
      <c r="E99" s="11">
        <f>C99*0.97</f>
        <v>0</v>
      </c>
      <c r="F99" s="11">
        <f t="shared" si="37"/>
        <v>0</v>
      </c>
      <c r="G99" s="19">
        <f>C99*0.95</f>
        <v>0</v>
      </c>
      <c r="H99" s="19">
        <f>G99*B99</f>
        <v>0</v>
      </c>
    </row>
    <row r="100" spans="1:8" ht="14.1" customHeight="1">
      <c r="A100" s="12" t="s">
        <v>69</v>
      </c>
      <c r="B100" s="12" t="s">
        <v>70</v>
      </c>
      <c r="C100" s="10"/>
      <c r="D100" s="10"/>
      <c r="E100" s="11">
        <f>C100*0.97</f>
        <v>0</v>
      </c>
      <c r="F100" s="11">
        <f t="shared" si="37"/>
        <v>0</v>
      </c>
      <c r="G100" s="11"/>
      <c r="H100" s="11"/>
    </row>
    <row r="101" spans="1:8" ht="14.1" customHeight="1">
      <c r="A101" s="12" t="s">
        <v>71</v>
      </c>
      <c r="B101" s="12" t="s">
        <v>72</v>
      </c>
      <c r="C101" s="10"/>
      <c r="D101" s="10"/>
      <c r="E101" s="11">
        <f t="shared" si="36"/>
        <v>0</v>
      </c>
      <c r="F101" s="11">
        <f t="shared" si="37"/>
        <v>0</v>
      </c>
      <c r="G101" s="11"/>
      <c r="H101" s="11"/>
    </row>
    <row r="102" spans="1:8" ht="14.1" customHeight="1">
      <c r="A102" s="12" t="s">
        <v>49</v>
      </c>
      <c r="B102" s="12" t="s">
        <v>73</v>
      </c>
      <c r="C102" s="10"/>
      <c r="D102" s="10"/>
      <c r="E102" s="11">
        <f t="shared" si="36"/>
        <v>0</v>
      </c>
      <c r="F102" s="11">
        <f t="shared" si="37"/>
        <v>0</v>
      </c>
      <c r="G102" s="11"/>
      <c r="H102" s="11"/>
    </row>
    <row r="103" spans="1:8" ht="14.1" customHeight="1">
      <c r="A103" s="12" t="s">
        <v>162</v>
      </c>
      <c r="B103" s="12" t="s">
        <v>74</v>
      </c>
      <c r="C103" s="10"/>
      <c r="D103" s="10"/>
      <c r="E103" s="11">
        <f t="shared" si="36"/>
        <v>0</v>
      </c>
      <c r="F103" s="11">
        <f t="shared" si="37"/>
        <v>0</v>
      </c>
      <c r="G103" s="19">
        <f>C103*0.95</f>
        <v>0</v>
      </c>
      <c r="H103" s="19">
        <f>G103*B103</f>
        <v>0</v>
      </c>
    </row>
    <row r="104" spans="1:8" ht="14.1" customHeight="1">
      <c r="A104" s="80" t="s">
        <v>107</v>
      </c>
      <c r="B104" s="81"/>
      <c r="C104" s="81"/>
      <c r="D104" s="81"/>
      <c r="E104" s="81"/>
      <c r="F104" s="81"/>
      <c r="G104" s="81"/>
      <c r="H104" s="82"/>
    </row>
    <row r="105" spans="1:8" ht="14.1" customHeight="1">
      <c r="A105" s="12" t="s">
        <v>120</v>
      </c>
      <c r="B105" s="12" t="s">
        <v>75</v>
      </c>
      <c r="C105" s="10">
        <v>109000</v>
      </c>
      <c r="D105" s="10">
        <f>C105*B105</f>
        <v>27904</v>
      </c>
      <c r="E105" s="14">
        <f>C105*0.95</f>
        <v>103550</v>
      </c>
      <c r="F105" s="14">
        <f>E105*B105</f>
        <v>26508.799999999999</v>
      </c>
      <c r="G105" s="19">
        <f>C105*0.95</f>
        <v>103550</v>
      </c>
      <c r="H105" s="19">
        <f>G105*B105</f>
        <v>26508.799999999999</v>
      </c>
    </row>
    <row r="106" spans="1:8" ht="14.1" customHeight="1">
      <c r="A106" s="12" t="s">
        <v>121</v>
      </c>
      <c r="B106" s="12" t="s">
        <v>117</v>
      </c>
      <c r="C106" s="10">
        <v>109000</v>
      </c>
      <c r="D106" s="10">
        <f>C106*B106</f>
        <v>33572</v>
      </c>
      <c r="E106" s="14">
        <f t="shared" ref="E106:E107" si="38">C106*0.95</f>
        <v>103550</v>
      </c>
      <c r="F106" s="14">
        <f>E106*B106</f>
        <v>31893.399999999998</v>
      </c>
      <c r="G106" s="19">
        <f>C106*0.95</f>
        <v>103550</v>
      </c>
      <c r="H106" s="19">
        <f>G106*B106</f>
        <v>31893.399999999998</v>
      </c>
    </row>
    <row r="107" spans="1:8" ht="14.1" customHeight="1">
      <c r="A107" s="12" t="s">
        <v>123</v>
      </c>
      <c r="B107" s="12" t="s">
        <v>124</v>
      </c>
      <c r="C107" s="10">
        <v>109000</v>
      </c>
      <c r="D107" s="10">
        <f>C107*B107</f>
        <v>41856</v>
      </c>
      <c r="E107" s="14">
        <f t="shared" si="38"/>
        <v>103550</v>
      </c>
      <c r="F107" s="14">
        <f>E107*B107</f>
        <v>39763.200000000004</v>
      </c>
      <c r="G107" s="19">
        <f>C107*0.95</f>
        <v>103550</v>
      </c>
      <c r="H107" s="19">
        <f>G107*B107</f>
        <v>39763.200000000004</v>
      </c>
    </row>
    <row r="108" spans="1:8" ht="14.1" customHeight="1">
      <c r="A108" s="73" t="s">
        <v>44</v>
      </c>
      <c r="B108" s="74"/>
      <c r="C108" s="74"/>
      <c r="D108" s="74"/>
      <c r="E108" s="74"/>
      <c r="F108" s="74"/>
      <c r="G108" s="74"/>
      <c r="H108" s="75"/>
    </row>
    <row r="109" spans="1:8" ht="14.1" customHeight="1">
      <c r="A109" s="12" t="s">
        <v>84</v>
      </c>
      <c r="B109" s="15">
        <v>1.6000000000000001E-3</v>
      </c>
      <c r="C109" s="10">
        <v>87500</v>
      </c>
      <c r="D109" s="10">
        <f t="shared" ref="D109:D115" si="39">C109*B109</f>
        <v>140</v>
      </c>
      <c r="E109" s="14">
        <f>C109*0.95</f>
        <v>83125</v>
      </c>
      <c r="F109" s="14">
        <f t="shared" ref="F109:F115" si="40">E109*B109</f>
        <v>133</v>
      </c>
      <c r="G109" s="10"/>
      <c r="H109" s="10"/>
    </row>
    <row r="110" spans="1:8" ht="14.1" customHeight="1">
      <c r="A110" s="12" t="s">
        <v>45</v>
      </c>
      <c r="B110" s="15">
        <v>2.5999999999999999E-3</v>
      </c>
      <c r="C110" s="10">
        <v>82000</v>
      </c>
      <c r="D110" s="10">
        <f t="shared" si="39"/>
        <v>213.2</v>
      </c>
      <c r="E110" s="14">
        <f t="shared" ref="E110:E115" si="41">C110*0.95</f>
        <v>77900</v>
      </c>
      <c r="F110" s="14">
        <f t="shared" si="40"/>
        <v>202.54</v>
      </c>
      <c r="G110" s="10"/>
      <c r="H110" s="10"/>
    </row>
    <row r="111" spans="1:8" ht="14.1" customHeight="1">
      <c r="A111" s="12" t="s">
        <v>46</v>
      </c>
      <c r="B111" s="15">
        <v>1.38</v>
      </c>
      <c r="C111" s="11">
        <v>86500</v>
      </c>
      <c r="D111" s="11">
        <f t="shared" si="39"/>
        <v>119369.99999999999</v>
      </c>
      <c r="E111" s="11">
        <f t="shared" si="41"/>
        <v>82175</v>
      </c>
      <c r="F111" s="11">
        <f t="shared" si="40"/>
        <v>113401.49999999999</v>
      </c>
      <c r="G111" s="10"/>
      <c r="H111" s="10"/>
    </row>
    <row r="112" spans="1:8" ht="14.1" customHeight="1">
      <c r="A112" s="12" t="s">
        <v>47</v>
      </c>
      <c r="B112" s="15">
        <v>1.38</v>
      </c>
      <c r="C112" s="10">
        <v>80000</v>
      </c>
      <c r="D112" s="10">
        <f t="shared" si="39"/>
        <v>110399.99999999999</v>
      </c>
      <c r="E112" s="14">
        <f t="shared" si="41"/>
        <v>76000</v>
      </c>
      <c r="F112" s="14">
        <f t="shared" si="40"/>
        <v>104879.99999999999</v>
      </c>
      <c r="G112" s="10"/>
      <c r="H112" s="10"/>
    </row>
    <row r="113" spans="1:13" ht="14.1" customHeight="1">
      <c r="A113" s="12" t="s">
        <v>129</v>
      </c>
      <c r="B113" s="15">
        <v>3.8999999999999998E-3</v>
      </c>
      <c r="C113" s="10"/>
      <c r="D113" s="10"/>
      <c r="E113" s="14"/>
      <c r="F113" s="14"/>
      <c r="G113" s="10"/>
      <c r="H113" s="10"/>
    </row>
    <row r="114" spans="1:13" ht="14.1" customHeight="1">
      <c r="A114" s="12" t="s">
        <v>170</v>
      </c>
      <c r="B114" s="15">
        <v>7.6E-3</v>
      </c>
      <c r="C114" s="10">
        <v>80000</v>
      </c>
      <c r="D114" s="10">
        <f t="shared" ref="D113:D114" si="42">C114*B114</f>
        <v>608</v>
      </c>
      <c r="E114" s="14">
        <f t="shared" ref="E113:E114" si="43">C114*0.95</f>
        <v>76000</v>
      </c>
      <c r="F114" s="14">
        <f t="shared" ref="F113:F114" si="44">E114*B114</f>
        <v>577.6</v>
      </c>
      <c r="G114" s="10"/>
      <c r="H114" s="10"/>
    </row>
    <row r="115" spans="1:13" ht="14.1" customHeight="1">
      <c r="A115" s="12" t="s">
        <v>161</v>
      </c>
      <c r="B115" s="15">
        <v>1.0699999999999999E-2</v>
      </c>
      <c r="C115" s="10">
        <v>80000</v>
      </c>
      <c r="D115" s="10">
        <f t="shared" si="39"/>
        <v>856</v>
      </c>
      <c r="E115" s="14">
        <f t="shared" si="41"/>
        <v>76000</v>
      </c>
      <c r="F115" s="14">
        <f t="shared" si="40"/>
        <v>813.19999999999993</v>
      </c>
      <c r="G115" s="10"/>
      <c r="H115" s="10"/>
      <c r="M115" s="1"/>
    </row>
    <row r="116" spans="1:13" ht="14.1" customHeight="1">
      <c r="A116" s="77" t="s">
        <v>48</v>
      </c>
      <c r="B116" s="78"/>
      <c r="C116" s="78"/>
      <c r="D116" s="78"/>
      <c r="E116" s="78"/>
      <c r="F116" s="78"/>
      <c r="G116" s="78"/>
      <c r="H116" s="79"/>
    </row>
    <row r="117" spans="1:13" ht="14.1" customHeight="1">
      <c r="A117" s="12" t="s">
        <v>158</v>
      </c>
      <c r="B117" s="15">
        <v>1.6000000000000001E-3</v>
      </c>
      <c r="C117" s="20"/>
      <c r="D117" s="10"/>
      <c r="E117" s="11"/>
      <c r="F117" s="11">
        <f t="shared" ref="F117:F130" si="45">E117*B117</f>
        <v>0</v>
      </c>
      <c r="G117" s="10"/>
      <c r="H117" s="10"/>
    </row>
    <row r="118" spans="1:13" ht="14.1" customHeight="1">
      <c r="A118" s="12" t="s">
        <v>182</v>
      </c>
      <c r="B118" s="15">
        <v>2.5999999999999999E-3</v>
      </c>
      <c r="C118" s="20">
        <v>82000</v>
      </c>
      <c r="D118" s="10">
        <f>C118*B118</f>
        <v>213.2</v>
      </c>
      <c r="E118" s="14">
        <f>C118*0.95</f>
        <v>77900</v>
      </c>
      <c r="F118" s="14">
        <f t="shared" si="45"/>
        <v>202.54</v>
      </c>
      <c r="G118" s="10"/>
      <c r="H118" s="10"/>
    </row>
    <row r="119" spans="1:13" ht="14.1" customHeight="1">
      <c r="A119" s="12" t="s">
        <v>159</v>
      </c>
      <c r="B119" s="15">
        <v>1.38</v>
      </c>
      <c r="C119" s="20"/>
      <c r="D119" s="10"/>
      <c r="E119" s="14"/>
      <c r="F119" s="14"/>
      <c r="G119" s="11"/>
      <c r="H119" s="10"/>
    </row>
    <row r="120" spans="1:13" ht="14.1" customHeight="1">
      <c r="A120" s="12" t="s">
        <v>160</v>
      </c>
      <c r="B120" s="15">
        <v>1.38</v>
      </c>
      <c r="C120" s="18">
        <f>D120*B120</f>
        <v>112469.99999999999</v>
      </c>
      <c r="D120" s="11">
        <v>81500</v>
      </c>
      <c r="E120" s="14"/>
      <c r="F120" s="14"/>
      <c r="G120" s="11"/>
      <c r="H120" s="10"/>
    </row>
    <row r="121" spans="1:13" ht="14.1" customHeight="1">
      <c r="A121" s="12" t="s">
        <v>112</v>
      </c>
      <c r="B121" s="15">
        <v>7.7999999999999996E-3</v>
      </c>
      <c r="C121" s="20">
        <v>80000</v>
      </c>
      <c r="D121" s="10">
        <f>C121*B121</f>
        <v>624</v>
      </c>
      <c r="E121" s="14"/>
      <c r="F121" s="14"/>
      <c r="G121" s="11"/>
      <c r="H121" s="10"/>
    </row>
    <row r="122" spans="1:13" ht="14.1" customHeight="1">
      <c r="A122" s="12" t="s">
        <v>199</v>
      </c>
      <c r="B122" s="15">
        <v>1.0699999999999999E-2</v>
      </c>
      <c r="C122" s="20">
        <v>79000</v>
      </c>
      <c r="D122" s="10">
        <f t="shared" ref="D122:D129" si="46">C122*B122</f>
        <v>845.3</v>
      </c>
      <c r="E122" s="14"/>
      <c r="F122" s="14"/>
      <c r="G122" s="11"/>
      <c r="H122" s="10"/>
    </row>
    <row r="123" spans="1:13" ht="14.1" customHeight="1">
      <c r="A123" s="12" t="s">
        <v>89</v>
      </c>
      <c r="B123" s="15">
        <v>1.47E-2</v>
      </c>
      <c r="C123" s="20">
        <v>80000</v>
      </c>
      <c r="D123" s="10">
        <f>C123*B123</f>
        <v>1176</v>
      </c>
      <c r="E123" s="14">
        <f t="shared" ref="E123:E130" si="47">C123*0.95</f>
        <v>76000</v>
      </c>
      <c r="F123" s="14">
        <f t="shared" si="45"/>
        <v>1117.2</v>
      </c>
      <c r="G123" s="11"/>
      <c r="H123" s="10"/>
    </row>
    <row r="124" spans="1:13" ht="14.1" customHeight="1">
      <c r="A124" s="12" t="s">
        <v>200</v>
      </c>
      <c r="B124" s="15">
        <v>1.9E-2</v>
      </c>
      <c r="C124" s="20">
        <v>78000</v>
      </c>
      <c r="D124" s="10">
        <f>C124*B124</f>
        <v>1482</v>
      </c>
      <c r="E124" s="14"/>
      <c r="F124" s="14"/>
      <c r="G124" s="11"/>
      <c r="H124" s="10"/>
    </row>
    <row r="125" spans="1:13" ht="14.1" customHeight="1">
      <c r="A125" s="12" t="s">
        <v>142</v>
      </c>
      <c r="B125" s="15">
        <v>2.35E-2</v>
      </c>
      <c r="C125" s="20">
        <v>80000</v>
      </c>
      <c r="D125" s="10">
        <f t="shared" si="46"/>
        <v>1880</v>
      </c>
      <c r="E125" s="14">
        <f t="shared" si="47"/>
        <v>76000</v>
      </c>
      <c r="F125" s="14">
        <f t="shared" si="45"/>
        <v>1786</v>
      </c>
      <c r="G125" s="11"/>
      <c r="H125" s="10"/>
    </row>
    <row r="126" spans="1:13" ht="14.1" customHeight="1">
      <c r="A126" s="12" t="s">
        <v>50</v>
      </c>
      <c r="B126" s="15">
        <v>2.9000000000000001E-2</v>
      </c>
      <c r="C126" s="20">
        <v>80000</v>
      </c>
      <c r="D126" s="10">
        <f t="shared" si="46"/>
        <v>2320</v>
      </c>
      <c r="E126" s="14">
        <f t="shared" si="47"/>
        <v>76000</v>
      </c>
      <c r="F126" s="14">
        <f t="shared" si="45"/>
        <v>2204</v>
      </c>
      <c r="G126" s="11"/>
      <c r="H126" s="10"/>
    </row>
    <row r="127" spans="1:13" ht="14.1" customHeight="1">
      <c r="A127" s="12" t="s">
        <v>88</v>
      </c>
      <c r="B127" s="15">
        <v>3.5000000000000003E-2</v>
      </c>
      <c r="C127" s="20">
        <v>80000</v>
      </c>
      <c r="D127" s="10">
        <f t="shared" si="46"/>
        <v>2800.0000000000005</v>
      </c>
      <c r="E127" s="14">
        <f t="shared" si="47"/>
        <v>76000</v>
      </c>
      <c r="F127" s="14">
        <f t="shared" si="45"/>
        <v>2660.0000000000005</v>
      </c>
      <c r="G127" s="11"/>
      <c r="H127" s="10"/>
    </row>
    <row r="128" spans="1:13" ht="14.1" customHeight="1">
      <c r="A128" s="12" t="s">
        <v>51</v>
      </c>
      <c r="B128" s="15">
        <v>4.5100000000000001E-2</v>
      </c>
      <c r="C128" s="20">
        <v>80000</v>
      </c>
      <c r="D128" s="10">
        <f t="shared" si="46"/>
        <v>3608</v>
      </c>
      <c r="E128" s="14">
        <f t="shared" si="47"/>
        <v>76000</v>
      </c>
      <c r="F128" s="14">
        <f t="shared" si="45"/>
        <v>3427.6</v>
      </c>
      <c r="G128" s="11"/>
      <c r="H128" s="10"/>
    </row>
    <row r="129" spans="1:10" ht="14.1" customHeight="1">
      <c r="A129" s="12" t="s">
        <v>152</v>
      </c>
      <c r="B129" s="15">
        <v>5.6599999999999998E-2</v>
      </c>
      <c r="C129" s="20">
        <v>80000</v>
      </c>
      <c r="D129" s="10">
        <f t="shared" si="46"/>
        <v>4528</v>
      </c>
      <c r="E129" s="14">
        <f t="shared" si="47"/>
        <v>76000</v>
      </c>
      <c r="F129" s="14">
        <f t="shared" si="45"/>
        <v>4301.5999999999995</v>
      </c>
      <c r="G129" s="11"/>
      <c r="H129" s="10"/>
    </row>
    <row r="130" spans="1:10" ht="14.1" customHeight="1">
      <c r="A130" s="12" t="s">
        <v>165</v>
      </c>
      <c r="B130" s="15">
        <v>7.3999999999999996E-2</v>
      </c>
      <c r="C130" s="20">
        <v>80000</v>
      </c>
      <c r="D130" s="10">
        <f>C130*B130</f>
        <v>5920</v>
      </c>
      <c r="E130" s="14">
        <f t="shared" si="47"/>
        <v>76000</v>
      </c>
      <c r="F130" s="14">
        <f t="shared" si="45"/>
        <v>5624</v>
      </c>
      <c r="G130" s="11"/>
      <c r="H130" s="10"/>
    </row>
    <row r="131" spans="1:10" ht="14.1" customHeight="1">
      <c r="A131" s="77" t="s">
        <v>100</v>
      </c>
      <c r="B131" s="78"/>
      <c r="C131" s="78"/>
      <c r="D131" s="78"/>
      <c r="E131" s="78"/>
      <c r="F131" s="78"/>
      <c r="G131" s="78"/>
      <c r="H131" s="79"/>
    </row>
    <row r="132" spans="1:10" ht="14.1" customHeight="1">
      <c r="A132" s="12" t="s">
        <v>76</v>
      </c>
      <c r="B132" s="12" t="s">
        <v>77</v>
      </c>
      <c r="C132" s="14">
        <v>88000</v>
      </c>
      <c r="D132" s="14">
        <f>C132*B132</f>
        <v>88000</v>
      </c>
      <c r="E132" s="14">
        <f>C132*0.95</f>
        <v>83600</v>
      </c>
      <c r="F132" s="14">
        <f>E132*B132</f>
        <v>83600</v>
      </c>
      <c r="G132" s="10"/>
      <c r="H132" s="21"/>
    </row>
    <row r="133" spans="1:10" ht="14.1" customHeight="1">
      <c r="A133" s="12" t="s">
        <v>204</v>
      </c>
      <c r="B133" s="12" t="s">
        <v>139</v>
      </c>
      <c r="C133" s="10">
        <v>92000</v>
      </c>
      <c r="D133" s="10">
        <f>C133*B133</f>
        <v>5520</v>
      </c>
      <c r="E133" s="14">
        <f t="shared" ref="E133:E135" si="48">C133*0.95</f>
        <v>87400</v>
      </c>
      <c r="F133" s="14">
        <f>E133*B133</f>
        <v>5244</v>
      </c>
      <c r="G133" s="10"/>
      <c r="H133" s="21"/>
    </row>
    <row r="134" spans="1:10" ht="14.1" customHeight="1">
      <c r="A134" s="12" t="s">
        <v>154</v>
      </c>
      <c r="B134" s="12" t="s">
        <v>77</v>
      </c>
      <c r="C134" s="14">
        <v>88000</v>
      </c>
      <c r="D134" s="14">
        <f>C134*B134</f>
        <v>88000</v>
      </c>
      <c r="E134" s="14">
        <f t="shared" si="48"/>
        <v>83600</v>
      </c>
      <c r="F134" s="14">
        <f>E134*B134</f>
        <v>83600</v>
      </c>
      <c r="G134" s="10"/>
      <c r="H134" s="21"/>
    </row>
    <row r="135" spans="1:10" ht="14.1" customHeight="1">
      <c r="A135" s="12" t="s">
        <v>153</v>
      </c>
      <c r="B135" s="12" t="s">
        <v>155</v>
      </c>
      <c r="C135" s="10">
        <v>92000</v>
      </c>
      <c r="D135" s="10">
        <f>C135*B135</f>
        <v>8280</v>
      </c>
      <c r="E135" s="14">
        <f t="shared" si="48"/>
        <v>87400</v>
      </c>
      <c r="F135" s="14">
        <f>E135*B135</f>
        <v>7866</v>
      </c>
      <c r="G135" s="10"/>
      <c r="H135" s="21"/>
    </row>
    <row r="136" spans="1:10" ht="14.1" customHeight="1">
      <c r="A136" s="77" t="s">
        <v>105</v>
      </c>
      <c r="B136" s="78"/>
      <c r="C136" s="78"/>
      <c r="D136" s="78"/>
      <c r="E136" s="78"/>
      <c r="F136" s="78"/>
      <c r="G136" s="78"/>
      <c r="H136" s="79"/>
    </row>
    <row r="137" spans="1:10" ht="14.1" customHeight="1">
      <c r="A137" s="12" t="s">
        <v>78</v>
      </c>
      <c r="B137" s="12" t="s">
        <v>79</v>
      </c>
      <c r="C137" s="10"/>
      <c r="D137" s="10"/>
      <c r="E137" s="11">
        <f>C137*0.97</f>
        <v>0</v>
      </c>
      <c r="F137" s="14"/>
      <c r="G137" s="10"/>
      <c r="H137" s="11"/>
    </row>
    <row r="138" spans="1:10" ht="14.1" customHeight="1">
      <c r="A138" s="12" t="s">
        <v>80</v>
      </c>
      <c r="B138" s="12" t="s">
        <v>79</v>
      </c>
      <c r="C138" s="10"/>
      <c r="D138" s="10"/>
      <c r="E138" s="11">
        <f>C138*0.97</f>
        <v>0</v>
      </c>
      <c r="F138" s="14"/>
      <c r="G138" s="10"/>
      <c r="H138" s="11"/>
      <c r="J138" s="1"/>
    </row>
    <row r="139" spans="1:10" ht="14.1" customHeight="1">
      <c r="A139" s="12" t="s">
        <v>81</v>
      </c>
      <c r="B139" s="12" t="s">
        <v>79</v>
      </c>
      <c r="C139" s="10"/>
      <c r="D139" s="10"/>
      <c r="E139" s="11">
        <f>C139*0.97</f>
        <v>0</v>
      </c>
      <c r="F139" s="14"/>
      <c r="G139" s="10"/>
      <c r="H139" s="11"/>
    </row>
    <row r="140" spans="1:10" ht="14.1" customHeight="1">
      <c r="A140" s="77" t="s">
        <v>103</v>
      </c>
      <c r="B140" s="78"/>
      <c r="C140" s="78"/>
      <c r="D140" s="78"/>
      <c r="E140" s="78"/>
      <c r="F140" s="78"/>
      <c r="G140" s="78"/>
      <c r="H140" s="79"/>
    </row>
    <row r="141" spans="1:10" ht="14.1" customHeight="1">
      <c r="A141" s="17" t="s">
        <v>108</v>
      </c>
      <c r="B141" s="22" t="s">
        <v>82</v>
      </c>
      <c r="C141" s="23">
        <v>106000</v>
      </c>
      <c r="D141" s="23">
        <f>C141*B141</f>
        <v>2650</v>
      </c>
      <c r="E141" s="24">
        <f>C141*0.95</f>
        <v>100700</v>
      </c>
      <c r="F141" s="24">
        <f>E141*B141</f>
        <v>2517.5</v>
      </c>
      <c r="G141" s="24"/>
      <c r="H141" s="24"/>
    </row>
    <row r="142" spans="1:10" ht="14.1" customHeight="1">
      <c r="A142" s="25" t="s">
        <v>109</v>
      </c>
      <c r="B142" s="26"/>
      <c r="C142" s="27"/>
      <c r="D142" s="27"/>
      <c r="E142" s="28"/>
      <c r="F142" s="28"/>
      <c r="G142" s="28"/>
      <c r="H142" s="28"/>
    </row>
    <row r="143" spans="1:10" ht="14.1" customHeight="1">
      <c r="A143" s="25" t="s">
        <v>110</v>
      </c>
      <c r="B143" s="29"/>
      <c r="C143" s="30"/>
      <c r="D143" s="30"/>
      <c r="E143" s="31"/>
      <c r="F143" s="31"/>
      <c r="G143" s="32"/>
      <c r="H143" s="32"/>
    </row>
    <row r="144" spans="1:10" ht="14.1" customHeight="1">
      <c r="A144" s="77" t="s">
        <v>101</v>
      </c>
      <c r="B144" s="78"/>
      <c r="C144" s="78"/>
      <c r="D144" s="78"/>
      <c r="E144" s="78"/>
      <c r="F144" s="78"/>
      <c r="G144" s="78"/>
      <c r="H144" s="79"/>
    </row>
    <row r="145" spans="1:8" ht="14.1" customHeight="1">
      <c r="A145" s="12" t="s">
        <v>7</v>
      </c>
      <c r="B145" s="33">
        <v>6.1400000000000003E-2</v>
      </c>
      <c r="C145" s="11">
        <v>108500</v>
      </c>
      <c r="D145" s="11">
        <f>C145*B145</f>
        <v>6661.9000000000005</v>
      </c>
      <c r="E145" s="11">
        <f>C145*0.97</f>
        <v>105245</v>
      </c>
      <c r="F145" s="11">
        <f>E145*B145</f>
        <v>6462.0430000000006</v>
      </c>
      <c r="G145" s="14"/>
      <c r="H145" s="14"/>
    </row>
    <row r="146" spans="1:8" ht="14.1" customHeight="1">
      <c r="A146" s="12" t="s">
        <v>8</v>
      </c>
      <c r="B146" s="33">
        <v>6.0999999999999999E-2</v>
      </c>
      <c r="C146" s="10"/>
      <c r="D146" s="10"/>
      <c r="E146" s="11">
        <f>C146*0.97</f>
        <v>0</v>
      </c>
      <c r="F146" s="11">
        <f>E146*B146</f>
        <v>0</v>
      </c>
      <c r="G146" s="14"/>
      <c r="H146" s="14"/>
    </row>
    <row r="147" spans="1:8" ht="14.1" customHeight="1">
      <c r="A147" s="77" t="s">
        <v>35</v>
      </c>
      <c r="B147" s="78"/>
      <c r="C147" s="78"/>
      <c r="D147" s="78"/>
      <c r="E147" s="78"/>
      <c r="F147" s="78"/>
      <c r="G147" s="78"/>
      <c r="H147" s="79"/>
    </row>
    <row r="148" spans="1:8" ht="14.1" customHeight="1">
      <c r="A148" s="70" t="s">
        <v>189</v>
      </c>
      <c r="B148" s="71">
        <v>4.0000000000000001E-3</v>
      </c>
      <c r="C148" s="11">
        <v>105000</v>
      </c>
      <c r="D148" s="11">
        <f>C148*B148</f>
        <v>420</v>
      </c>
      <c r="E148" s="11">
        <f>C148*0.95</f>
        <v>99750</v>
      </c>
      <c r="F148" s="11">
        <f>E148*B148</f>
        <v>399</v>
      </c>
      <c r="G148" s="11"/>
      <c r="H148" s="11"/>
    </row>
    <row r="149" spans="1:8" ht="14.1" customHeight="1">
      <c r="A149" s="12" t="s">
        <v>188</v>
      </c>
      <c r="B149" s="33">
        <v>5.0000000000000001E-3</v>
      </c>
      <c r="C149" s="10">
        <v>105000</v>
      </c>
      <c r="D149" s="10">
        <f>C149*B149</f>
        <v>525</v>
      </c>
      <c r="E149" s="14">
        <f t="shared" ref="E149:E152" si="49">C149*0.95</f>
        <v>99750</v>
      </c>
      <c r="F149" s="14">
        <f>E149*B149</f>
        <v>498.75</v>
      </c>
    </row>
    <row r="150" spans="1:8" ht="14.1" customHeight="1">
      <c r="A150" s="12" t="s">
        <v>191</v>
      </c>
      <c r="B150" s="33">
        <v>8.0000000000000002E-3</v>
      </c>
      <c r="C150" s="10">
        <v>105000</v>
      </c>
      <c r="D150" s="10">
        <f>C150*B150</f>
        <v>840</v>
      </c>
      <c r="E150" s="14">
        <f t="shared" si="49"/>
        <v>99750</v>
      </c>
      <c r="F150" s="14">
        <f>E150*B150</f>
        <v>798</v>
      </c>
      <c r="G150" s="10"/>
      <c r="H150" s="10"/>
    </row>
    <row r="151" spans="1:8" ht="14.1" customHeight="1">
      <c r="A151" s="12" t="s">
        <v>194</v>
      </c>
      <c r="B151" s="33">
        <v>1.2E-2</v>
      </c>
      <c r="C151" s="10">
        <v>105000</v>
      </c>
      <c r="D151" s="10">
        <f>C151*B151</f>
        <v>1260</v>
      </c>
      <c r="E151" s="14">
        <f t="shared" si="49"/>
        <v>99750</v>
      </c>
      <c r="F151" s="14">
        <f>E151*B151</f>
        <v>1197</v>
      </c>
      <c r="G151" s="10"/>
      <c r="H151" s="10"/>
    </row>
    <row r="152" spans="1:8" ht="14.1" customHeight="1">
      <c r="A152" s="12" t="s">
        <v>190</v>
      </c>
      <c r="B152" s="33">
        <v>1.7000000000000001E-2</v>
      </c>
      <c r="C152" s="11">
        <v>105000</v>
      </c>
      <c r="D152" s="11">
        <f>C152*B152</f>
        <v>1785.0000000000002</v>
      </c>
      <c r="E152" s="11">
        <f t="shared" si="49"/>
        <v>99750</v>
      </c>
      <c r="F152" s="11">
        <f>E152*B152</f>
        <v>1695.7500000000002</v>
      </c>
      <c r="G152" s="10"/>
      <c r="H152" s="10"/>
    </row>
    <row r="153" spans="1:8" ht="14.1" customHeight="1">
      <c r="A153" s="77" t="s">
        <v>36</v>
      </c>
      <c r="B153" s="78"/>
      <c r="C153" s="78"/>
      <c r="D153" s="78"/>
      <c r="E153" s="78"/>
      <c r="F153" s="78"/>
      <c r="G153" s="78"/>
      <c r="H153" s="79"/>
    </row>
    <row r="154" spans="1:8" ht="14.1" customHeight="1">
      <c r="A154" s="12" t="s">
        <v>127</v>
      </c>
      <c r="B154" s="33">
        <v>3.85E-2</v>
      </c>
      <c r="C154" s="10">
        <v>4300</v>
      </c>
      <c r="D154" s="10"/>
      <c r="E154" s="11"/>
      <c r="F154" s="14">
        <f>C154*0.95</f>
        <v>4085</v>
      </c>
      <c r="G154" s="21"/>
      <c r="H154" s="21"/>
    </row>
    <row r="155" spans="1:8" ht="14.1" customHeight="1">
      <c r="A155" s="12" t="s">
        <v>125</v>
      </c>
      <c r="B155" s="33">
        <v>4.8099999999999997E-2</v>
      </c>
      <c r="C155" s="10"/>
      <c r="D155" s="10"/>
      <c r="E155" s="11"/>
      <c r="F155" s="14"/>
      <c r="G155" s="21"/>
      <c r="H155" s="21"/>
    </row>
    <row r="156" spans="1:8" ht="14.1" customHeight="1">
      <c r="A156" s="12" t="s">
        <v>126</v>
      </c>
      <c r="B156" s="33">
        <v>4.8000000000000001E-2</v>
      </c>
      <c r="C156" s="10"/>
      <c r="D156" s="10"/>
      <c r="E156" s="11"/>
      <c r="F156" s="14"/>
      <c r="G156" s="21"/>
      <c r="H156" s="21"/>
    </row>
    <row r="157" spans="1:8" ht="14.1" customHeight="1">
      <c r="A157" s="77" t="s">
        <v>116</v>
      </c>
      <c r="B157" s="78"/>
      <c r="C157" s="78"/>
      <c r="D157" s="78"/>
      <c r="E157" s="78"/>
      <c r="F157" s="78"/>
      <c r="G157" s="78"/>
      <c r="H157" s="79"/>
    </row>
    <row r="158" spans="1:8" ht="14.1" customHeight="1">
      <c r="A158" s="12" t="s">
        <v>93</v>
      </c>
      <c r="B158" s="12"/>
      <c r="C158" s="10">
        <v>625</v>
      </c>
      <c r="D158" s="10"/>
      <c r="E158" s="11"/>
      <c r="F158" s="11">
        <f>C158*0.97</f>
        <v>606.25</v>
      </c>
      <c r="G158" s="10"/>
      <c r="H158" s="10"/>
    </row>
    <row r="159" spans="1:8" ht="14.1" customHeight="1">
      <c r="A159" s="12" t="s">
        <v>94</v>
      </c>
      <c r="B159" s="12"/>
      <c r="C159" s="10">
        <v>18750</v>
      </c>
      <c r="D159" s="10"/>
      <c r="E159" s="11"/>
      <c r="F159" s="11">
        <f>C159*0.97</f>
        <v>18187.5</v>
      </c>
      <c r="G159" s="10"/>
      <c r="H159" s="10"/>
    </row>
    <row r="160" spans="1:8" ht="14.1" customHeight="1">
      <c r="A160" s="93" t="s">
        <v>99</v>
      </c>
      <c r="B160" s="94"/>
      <c r="C160" s="94"/>
      <c r="D160" s="94"/>
      <c r="E160" s="94"/>
      <c r="F160" s="94"/>
      <c r="G160" s="94"/>
      <c r="H160" s="95"/>
    </row>
    <row r="161" spans="1:17" ht="14.1" customHeight="1">
      <c r="A161" s="34" t="s">
        <v>156</v>
      </c>
      <c r="B161" s="35"/>
      <c r="C161" s="36">
        <v>460</v>
      </c>
      <c r="D161" s="36"/>
      <c r="E161" s="36"/>
      <c r="F161" s="36">
        <f>C161*0.95</f>
        <v>437</v>
      </c>
      <c r="G161" s="36"/>
      <c r="H161" s="36"/>
    </row>
    <row r="162" spans="1:17" ht="14.1" customHeight="1">
      <c r="A162" s="65" t="s">
        <v>157</v>
      </c>
      <c r="B162" s="66"/>
      <c r="C162" s="67">
        <v>680</v>
      </c>
      <c r="D162" s="67"/>
      <c r="E162" s="68"/>
      <c r="F162" s="67"/>
      <c r="G162" s="36"/>
      <c r="H162" s="36"/>
    </row>
    <row r="163" spans="1:17" ht="14.1" customHeight="1">
      <c r="A163" s="65" t="s">
        <v>169</v>
      </c>
      <c r="B163" s="66"/>
      <c r="C163" s="67">
        <v>1180</v>
      </c>
      <c r="D163" s="69"/>
      <c r="E163" s="69"/>
      <c r="F163" s="67"/>
      <c r="G163" s="63"/>
      <c r="H163" s="63"/>
    </row>
    <row r="164" spans="1:17" ht="14.1" customHeight="1">
      <c r="A164" s="77" t="s">
        <v>115</v>
      </c>
      <c r="B164" s="78"/>
      <c r="C164" s="78"/>
      <c r="D164" s="78"/>
      <c r="E164" s="78"/>
      <c r="F164" s="78"/>
      <c r="G164" s="78"/>
      <c r="H164" s="79"/>
    </row>
    <row r="165" spans="1:17" ht="14.1" customHeight="1">
      <c r="A165" s="37"/>
      <c r="B165" s="38" t="s">
        <v>113</v>
      </c>
      <c r="C165" s="38"/>
      <c r="D165" s="38"/>
      <c r="E165" s="39" t="s">
        <v>3</v>
      </c>
      <c r="F165" s="39"/>
      <c r="G165" s="39"/>
      <c r="H165" s="40"/>
    </row>
    <row r="166" spans="1:17" ht="14.1" customHeight="1">
      <c r="A166" s="41" t="s">
        <v>42</v>
      </c>
      <c r="B166" s="42"/>
      <c r="C166" s="43"/>
      <c r="D166" s="44"/>
      <c r="E166" s="45"/>
      <c r="F166" s="46">
        <f t="shared" ref="F166:F171" si="50">C166*0.97</f>
        <v>0</v>
      </c>
      <c r="G166" s="39"/>
      <c r="H166" s="40"/>
    </row>
    <row r="167" spans="1:17" ht="14.1" customHeight="1">
      <c r="A167" s="41" t="s">
        <v>43</v>
      </c>
      <c r="B167" s="42"/>
      <c r="C167" s="43">
        <v>1038</v>
      </c>
      <c r="D167" s="44"/>
      <c r="E167" s="45"/>
      <c r="F167" s="46">
        <f t="shared" si="50"/>
        <v>1006.86</v>
      </c>
      <c r="G167" s="39"/>
      <c r="H167" s="40"/>
      <c r="Q167" s="2"/>
    </row>
    <row r="168" spans="1:17" ht="14.1" customHeight="1">
      <c r="A168" s="41" t="s">
        <v>91</v>
      </c>
      <c r="B168" s="42"/>
      <c r="C168" s="43">
        <v>1150</v>
      </c>
      <c r="D168" s="44"/>
      <c r="E168" s="45"/>
      <c r="F168" s="46">
        <f t="shared" si="50"/>
        <v>1115.5</v>
      </c>
      <c r="G168" s="39"/>
      <c r="H168" s="40"/>
    </row>
    <row r="169" spans="1:17" ht="14.1" customHeight="1">
      <c r="A169" s="41" t="s">
        <v>92</v>
      </c>
      <c r="B169" s="42"/>
      <c r="C169" s="43">
        <v>1430</v>
      </c>
      <c r="D169" s="44"/>
      <c r="E169" s="45"/>
      <c r="F169" s="46">
        <f t="shared" si="50"/>
        <v>1387.1</v>
      </c>
      <c r="G169" s="39"/>
      <c r="H169" s="40"/>
    </row>
    <row r="170" spans="1:17" ht="14.1" customHeight="1">
      <c r="A170" s="41" t="s">
        <v>90</v>
      </c>
      <c r="B170" s="42"/>
      <c r="C170" s="43">
        <v>1013</v>
      </c>
      <c r="D170" s="44"/>
      <c r="E170" s="45"/>
      <c r="F170" s="46">
        <f t="shared" si="50"/>
        <v>982.61</v>
      </c>
      <c r="G170" s="39"/>
      <c r="H170" s="40"/>
    </row>
    <row r="171" spans="1:17" ht="14.1" customHeight="1">
      <c r="A171" s="47" t="s">
        <v>192</v>
      </c>
      <c r="B171" s="48"/>
      <c r="C171" s="43">
        <v>950</v>
      </c>
      <c r="D171" s="44"/>
      <c r="E171" s="45"/>
      <c r="F171" s="46">
        <f t="shared" si="50"/>
        <v>921.5</v>
      </c>
      <c r="G171" s="39"/>
      <c r="H171" s="40"/>
    </row>
    <row r="172" spans="1:17" ht="14.1" customHeight="1">
      <c r="A172" s="77" t="s">
        <v>97</v>
      </c>
      <c r="B172" s="78"/>
      <c r="C172" s="78"/>
      <c r="D172" s="78"/>
      <c r="E172" s="78"/>
      <c r="F172" s="78"/>
      <c r="G172" s="78"/>
      <c r="H172" s="79"/>
    </row>
    <row r="173" spans="1:17" ht="15.75" customHeight="1">
      <c r="A173" s="47" t="s">
        <v>96</v>
      </c>
      <c r="B173" s="48"/>
      <c r="C173" s="49"/>
      <c r="D173" s="37"/>
      <c r="E173" s="50"/>
      <c r="F173" s="51"/>
      <c r="G173" s="52">
        <f>D173*0.97</f>
        <v>0</v>
      </c>
      <c r="H173" s="53"/>
    </row>
    <row r="174" spans="1:17" ht="15.75" customHeight="1">
      <c r="A174" s="47" t="s">
        <v>95</v>
      </c>
      <c r="B174" s="48"/>
      <c r="C174" s="54"/>
      <c r="D174" s="37"/>
      <c r="E174" s="50"/>
      <c r="F174" s="29"/>
      <c r="G174" s="52">
        <f>D174*0.97</f>
        <v>0</v>
      </c>
      <c r="H174" s="53"/>
    </row>
    <row r="175" spans="1:17" ht="15.75" customHeight="1"/>
  </sheetData>
  <mergeCells count="32">
    <mergeCell ref="A157:H157"/>
    <mergeCell ref="A160:H160"/>
    <mergeCell ref="A164:H164"/>
    <mergeCell ref="A172:H172"/>
    <mergeCell ref="A147:H147"/>
    <mergeCell ref="A153:H153"/>
    <mergeCell ref="A144:H144"/>
    <mergeCell ref="A140:H140"/>
    <mergeCell ref="A136:H136"/>
    <mergeCell ref="A131:H131"/>
    <mergeCell ref="A116:H116"/>
    <mergeCell ref="A1:H1"/>
    <mergeCell ref="A5:H5"/>
    <mergeCell ref="A80:H80"/>
    <mergeCell ref="A93:H93"/>
    <mergeCell ref="A97:H97"/>
    <mergeCell ref="A2:H2"/>
    <mergeCell ref="A3:A4"/>
    <mergeCell ref="B3:B4"/>
    <mergeCell ref="C3:D3"/>
    <mergeCell ref="E3:F3"/>
    <mergeCell ref="B95:B96"/>
    <mergeCell ref="A94:H94"/>
    <mergeCell ref="A95:A96"/>
    <mergeCell ref="A58:H58"/>
    <mergeCell ref="A75:H75"/>
    <mergeCell ref="A108:H108"/>
    <mergeCell ref="G3:H3"/>
    <mergeCell ref="A55:H55"/>
    <mergeCell ref="A41:H41"/>
    <mergeCell ref="A33:H33"/>
    <mergeCell ref="A104:H104"/>
  </mergeCells>
  <printOptions gridLines="1"/>
  <pageMargins left="0.31496062992125984" right="0.31496062992125984" top="0.15748031496062992" bottom="0.15748031496062992" header="0.31496062992125984" footer="0.31496062992125984"/>
  <pageSetup paperSize="9" scale="6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selection sqref="A1:XFD1"/>
    </sheetView>
  </sheetViews>
  <sheetFormatPr defaultRowHeight="15"/>
  <sheetData>
    <row r="1" spans="1:8" ht="63" customHeight="1">
      <c r="A1" s="83" t="s">
        <v>83</v>
      </c>
      <c r="B1" s="83"/>
      <c r="C1" s="83"/>
      <c r="D1" s="83"/>
      <c r="E1" s="83"/>
      <c r="F1" s="83"/>
      <c r="G1" s="83"/>
      <c r="H1" s="83"/>
    </row>
    <row r="2" spans="1:8" ht="15.6" customHeight="1">
      <c r="A2" s="86" t="s">
        <v>111</v>
      </c>
      <c r="B2" s="86"/>
      <c r="C2" s="86"/>
      <c r="D2" s="86"/>
      <c r="E2" s="86"/>
      <c r="F2" s="86"/>
      <c r="G2" s="86"/>
      <c r="H2" s="86"/>
    </row>
    <row r="3" spans="1:8" ht="15.6" customHeight="1">
      <c r="A3" s="87" t="s">
        <v>0</v>
      </c>
      <c r="B3" s="89" t="s">
        <v>1</v>
      </c>
      <c r="C3" s="91" t="s">
        <v>2</v>
      </c>
      <c r="D3" s="91"/>
      <c r="E3" s="91" t="s">
        <v>3</v>
      </c>
      <c r="F3" s="91"/>
      <c r="G3" s="91" t="s">
        <v>4</v>
      </c>
      <c r="H3" s="91"/>
    </row>
    <row r="4" spans="1:8" ht="15.6" customHeight="1">
      <c r="A4" s="88"/>
      <c r="B4" s="90"/>
      <c r="C4" s="5" t="s">
        <v>5</v>
      </c>
      <c r="D4" s="5" t="s">
        <v>6</v>
      </c>
      <c r="E4" s="5" t="s">
        <v>5</v>
      </c>
      <c r="F4" s="5" t="s">
        <v>6</v>
      </c>
      <c r="G4" s="5" t="s">
        <v>5</v>
      </c>
      <c r="H4" s="5" t="s">
        <v>6</v>
      </c>
    </row>
    <row r="5" spans="1:8" ht="15.6" customHeight="1"/>
    <row r="6" spans="1:8" ht="15.6" customHeight="1"/>
    <row r="7" spans="1:8" ht="15.6" customHeight="1"/>
    <row r="8" spans="1:8" ht="15.6" customHeight="1"/>
    <row r="9" spans="1:8" ht="15.6" customHeight="1"/>
    <row r="10" spans="1:8" ht="15.6" customHeight="1"/>
    <row r="11" spans="1:8" ht="15.6" customHeight="1"/>
    <row r="12" spans="1:8" ht="15.6" customHeight="1"/>
    <row r="13" spans="1:8" ht="15.6" customHeight="1"/>
    <row r="14" spans="1:8" ht="15.6" customHeight="1"/>
    <row r="15" spans="1:8" ht="15.6" customHeight="1"/>
    <row r="16" spans="1:8" ht="15.6" customHeight="1"/>
    <row r="17" ht="15.6" customHeight="1"/>
    <row r="18" ht="15.6" customHeight="1"/>
    <row r="19" ht="15.6" customHeight="1"/>
    <row r="20" ht="15.6" customHeight="1"/>
    <row r="21" ht="15.6" customHeight="1"/>
    <row r="22" ht="15.6" customHeight="1"/>
    <row r="23" ht="15.6" customHeight="1"/>
    <row r="24" ht="15.6" customHeight="1"/>
    <row r="25" ht="15.6" customHeight="1"/>
    <row r="26" ht="15.6" customHeight="1"/>
    <row r="27" ht="15.6" customHeight="1"/>
    <row r="28" ht="15.6" customHeight="1"/>
    <row r="29" ht="15.6" customHeight="1"/>
    <row r="30" ht="15.6" customHeight="1"/>
    <row r="31" ht="15.6" customHeight="1"/>
    <row r="32" ht="15.6" customHeight="1"/>
    <row r="33" ht="15.6" customHeight="1"/>
    <row r="34" ht="15.6" customHeight="1"/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ht="15.6" customHeight="1"/>
    <row r="50" ht="15.6" customHeight="1"/>
    <row r="51" ht="15.6" customHeight="1"/>
    <row r="52" ht="15.6" customHeight="1"/>
    <row r="53" ht="15.6" customHeight="1"/>
    <row r="54" ht="15.6" customHeight="1"/>
    <row r="55" ht="15.6" customHeight="1"/>
    <row r="56" ht="15.6" customHeight="1"/>
    <row r="57" ht="15.6" customHeight="1"/>
    <row r="58" ht="15.6" customHeight="1"/>
    <row r="59" ht="15.6" customHeight="1"/>
    <row r="60" ht="15.6" customHeight="1"/>
    <row r="61" ht="15.6" customHeight="1"/>
    <row r="62" ht="15.6" customHeight="1"/>
    <row r="63" ht="15.6" customHeight="1"/>
    <row r="64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ht="15.6" customHeight="1"/>
    <row r="98" ht="15.6" customHeight="1"/>
    <row r="99" ht="15.6" customHeight="1"/>
    <row r="100" ht="15.6" customHeight="1"/>
    <row r="101" ht="15.6" customHeight="1"/>
    <row r="102" ht="15.6" customHeight="1"/>
    <row r="103" ht="15.6" customHeight="1"/>
    <row r="104" ht="15.6" customHeight="1"/>
    <row r="105" ht="15.6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ht="15.6" customHeight="1"/>
    <row r="114" ht="15.6" customHeight="1"/>
    <row r="115" ht="15.6" customHeight="1"/>
    <row r="116" ht="15.6" customHeight="1"/>
    <row r="117" ht="15.6" customHeight="1"/>
    <row r="118" ht="15.6" customHeight="1"/>
    <row r="119" ht="15.6" customHeight="1"/>
    <row r="120" ht="15.6" customHeight="1"/>
    <row r="121" ht="15.6" customHeight="1"/>
    <row r="122" ht="15.6" customHeight="1"/>
    <row r="123" ht="15.6" customHeight="1"/>
    <row r="124" ht="15.6" customHeight="1"/>
    <row r="125" ht="15.6" customHeight="1"/>
    <row r="126" ht="15.6" customHeight="1"/>
    <row r="127" ht="15.6" customHeight="1"/>
    <row r="128" ht="15.6" customHeight="1"/>
    <row r="129" ht="15.6" customHeight="1"/>
    <row r="130" ht="15.6" customHeight="1"/>
    <row r="131" ht="15.6" customHeight="1"/>
    <row r="132" ht="15.6" customHeight="1"/>
    <row r="133" ht="15.6" customHeight="1"/>
    <row r="134" ht="15.6" customHeight="1"/>
    <row r="135" ht="15.6" customHeight="1"/>
    <row r="136" ht="15.6" customHeight="1"/>
    <row r="137" ht="15.6" customHeight="1"/>
    <row r="138" ht="15.6" customHeight="1"/>
    <row r="139" ht="15.6" customHeight="1"/>
    <row r="140" ht="15.6" customHeight="1"/>
    <row r="141" ht="15.6" customHeight="1"/>
    <row r="142" ht="15.6" customHeight="1"/>
    <row r="143" ht="15.6" customHeight="1"/>
    <row r="144" ht="15.6" customHeight="1"/>
    <row r="145" ht="15.6" customHeight="1"/>
    <row r="146" ht="15.6" customHeight="1"/>
    <row r="147" ht="15.6" customHeight="1"/>
    <row r="148" ht="15.6" customHeight="1"/>
    <row r="149" ht="15.6" customHeight="1"/>
    <row r="150" ht="15.6" customHeight="1"/>
    <row r="151" ht="15.6" customHeight="1"/>
    <row r="152" ht="15.6" customHeight="1"/>
    <row r="153" ht="15.6" customHeight="1"/>
    <row r="154" ht="15.6" customHeight="1"/>
    <row r="155" ht="15.6" customHeight="1"/>
    <row r="156" ht="15.6" customHeight="1"/>
    <row r="157" ht="15.6" customHeight="1"/>
    <row r="158" ht="15.6" customHeight="1"/>
    <row r="159" ht="15.6" customHeight="1"/>
    <row r="160" ht="15.6" customHeight="1"/>
    <row r="161" ht="15.6" customHeight="1"/>
    <row r="162" ht="15.6" customHeight="1"/>
    <row r="163" ht="15.6" customHeight="1"/>
    <row r="164" ht="15.6" customHeight="1"/>
    <row r="165" ht="15.6" customHeight="1"/>
  </sheetData>
  <mergeCells count="7">
    <mergeCell ref="A1:H1"/>
    <mergeCell ref="A2:H2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Металл</vt:lpstr>
      <vt:lpstr>Металл(1)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2022-04-12T06:42:37Z</cp:lastPrinted>
  <dcterms:created xsi:type="dcterms:W3CDTF">2020-01-21T04:25:13Z</dcterms:created>
  <dcterms:modified xsi:type="dcterms:W3CDTF">2022-05-17T01:13:09Z</dcterms:modified>
</cp:coreProperties>
</file>